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35CA6211F39642EB83D83C06D8B387F5"/>
        <xdr:cNvPicPr>
          <a:picLocks noChangeAspect="1"/>
        </xdr:cNvPicPr>
      </xdr:nvPicPr>
      <xdr:blipFill>
        <a:blip r:embed="rId1"/>
        <a:stretch>
          <a:fillRect/>
        </a:stretch>
      </xdr:blipFill>
      <xdr:spPr>
        <a:xfrm>
          <a:off x="9599930" y="2070100"/>
          <a:ext cx="1958975" cy="1515110"/>
        </a:xfrm>
        <a:prstGeom prst="rect">
          <a:avLst/>
        </a:prstGeom>
        <a:noFill/>
        <a:ln w="9525">
          <a:noFill/>
        </a:ln>
      </xdr:spPr>
    </xdr:pic>
  </etc:cellImage>
  <etc:cellImage>
    <xdr:pic>
      <xdr:nvPicPr>
        <xdr:cNvPr id="3" name="ID_B69394430C3D4D5280A40DA08B18DB69"/>
        <xdr:cNvPicPr>
          <a:picLocks noChangeAspect="1"/>
        </xdr:cNvPicPr>
      </xdr:nvPicPr>
      <xdr:blipFill>
        <a:blip r:embed="rId2"/>
        <a:stretch>
          <a:fillRect/>
        </a:stretch>
      </xdr:blipFill>
      <xdr:spPr>
        <a:xfrm>
          <a:off x="9599930" y="3594100"/>
          <a:ext cx="1564005" cy="1450975"/>
        </a:xfrm>
        <a:prstGeom prst="rect">
          <a:avLst/>
        </a:prstGeom>
        <a:noFill/>
        <a:ln w="9525">
          <a:noFill/>
        </a:ln>
      </xdr:spPr>
    </xdr:pic>
  </etc:cellImage>
  <etc:cellImage>
    <xdr:pic>
      <xdr:nvPicPr>
        <xdr:cNvPr id="5" name="ID_3C2C0D5CA3B84E519512A185D248EA25"/>
        <xdr:cNvPicPr>
          <a:picLocks noChangeAspect="1"/>
        </xdr:cNvPicPr>
      </xdr:nvPicPr>
      <xdr:blipFill>
        <a:blip r:embed="rId3"/>
        <a:stretch>
          <a:fillRect/>
        </a:stretch>
      </xdr:blipFill>
      <xdr:spPr>
        <a:xfrm>
          <a:off x="9599930" y="5118100"/>
          <a:ext cx="1337310" cy="1438910"/>
        </a:xfrm>
        <a:prstGeom prst="rect">
          <a:avLst/>
        </a:prstGeom>
        <a:noFill/>
        <a:ln w="9525">
          <a:noFill/>
        </a:ln>
      </xdr:spPr>
    </xdr:pic>
  </etc:cellImage>
  <etc:cellImage>
    <xdr:pic>
      <xdr:nvPicPr>
        <xdr:cNvPr id="6" name="ID_BAB05689178843A89171153D66739D46"/>
        <xdr:cNvPicPr>
          <a:picLocks noChangeAspect="1"/>
        </xdr:cNvPicPr>
      </xdr:nvPicPr>
      <xdr:blipFill>
        <a:blip r:embed="rId4"/>
        <a:stretch>
          <a:fillRect/>
        </a:stretch>
      </xdr:blipFill>
      <xdr:spPr>
        <a:xfrm>
          <a:off x="9599930" y="6642100"/>
          <a:ext cx="1429385" cy="1511300"/>
        </a:xfrm>
        <a:prstGeom prst="rect">
          <a:avLst/>
        </a:prstGeom>
        <a:noFill/>
        <a:ln w="9525">
          <a:noFill/>
        </a:ln>
      </xdr:spPr>
    </xdr:pic>
  </etc:cellImage>
  <etc:cellImage>
    <xdr:pic>
      <xdr:nvPicPr>
        <xdr:cNvPr id="7" name="ID_73CFD6AD34C04636B2F001D3816DF03D"/>
        <xdr:cNvPicPr>
          <a:picLocks noChangeAspect="1"/>
        </xdr:cNvPicPr>
      </xdr:nvPicPr>
      <xdr:blipFill>
        <a:blip r:embed="rId5"/>
        <a:stretch>
          <a:fillRect/>
        </a:stretch>
      </xdr:blipFill>
      <xdr:spPr>
        <a:xfrm>
          <a:off x="9599930" y="8166100"/>
          <a:ext cx="1416050" cy="1528445"/>
        </a:xfrm>
        <a:prstGeom prst="rect">
          <a:avLst/>
        </a:prstGeom>
        <a:noFill/>
        <a:ln w="9525">
          <a:noFill/>
        </a:ln>
      </xdr:spPr>
    </xdr:pic>
  </etc:cellImage>
  <etc:cellImage>
    <xdr:pic>
      <xdr:nvPicPr>
        <xdr:cNvPr id="9" name="ID_C6A6FCB6206E41088FA8E964A193178B"/>
        <xdr:cNvPicPr>
          <a:picLocks noChangeAspect="1"/>
        </xdr:cNvPicPr>
      </xdr:nvPicPr>
      <xdr:blipFill>
        <a:blip r:embed="rId6"/>
        <a:stretch>
          <a:fillRect/>
        </a:stretch>
      </xdr:blipFill>
      <xdr:spPr>
        <a:xfrm>
          <a:off x="9599930" y="11214100"/>
          <a:ext cx="1169035" cy="1492250"/>
        </a:xfrm>
        <a:prstGeom prst="rect">
          <a:avLst/>
        </a:prstGeom>
        <a:noFill/>
        <a:ln w="9525">
          <a:noFill/>
        </a:ln>
      </xdr:spPr>
    </xdr:pic>
  </etc:cellImage>
  <etc:cellImage>
    <xdr:pic>
      <xdr:nvPicPr>
        <xdr:cNvPr id="10" name="ID_DAC4671EBD35471E9C77B0D9CDBBFCF7"/>
        <xdr:cNvPicPr>
          <a:picLocks noChangeAspect="1"/>
        </xdr:cNvPicPr>
      </xdr:nvPicPr>
      <xdr:blipFill>
        <a:blip r:embed="rId7"/>
        <a:stretch>
          <a:fillRect/>
        </a:stretch>
      </xdr:blipFill>
      <xdr:spPr>
        <a:xfrm>
          <a:off x="9599930" y="12738100"/>
          <a:ext cx="1594485" cy="1056640"/>
        </a:xfrm>
        <a:prstGeom prst="rect">
          <a:avLst/>
        </a:prstGeom>
        <a:noFill/>
        <a:ln w="9525">
          <a:noFill/>
        </a:ln>
      </xdr:spPr>
    </xdr:pic>
  </etc:cellImage>
  <etc:cellImage>
    <xdr:pic>
      <xdr:nvPicPr>
        <xdr:cNvPr id="11" name="ID_36C04AA140CD4D429643C55A46C415D9"/>
        <xdr:cNvPicPr>
          <a:picLocks noChangeAspect="1"/>
        </xdr:cNvPicPr>
      </xdr:nvPicPr>
      <xdr:blipFill>
        <a:blip r:embed="rId8"/>
        <a:stretch>
          <a:fillRect/>
        </a:stretch>
      </xdr:blipFill>
      <xdr:spPr>
        <a:xfrm>
          <a:off x="9599930" y="14262100"/>
          <a:ext cx="1193165" cy="1447165"/>
        </a:xfrm>
        <a:prstGeom prst="rect">
          <a:avLst/>
        </a:prstGeom>
        <a:noFill/>
        <a:ln w="9525">
          <a:noFill/>
        </a:ln>
      </xdr:spPr>
    </xdr:pic>
  </etc:cellImage>
  <etc:cellImage>
    <xdr:pic>
      <xdr:nvPicPr>
        <xdr:cNvPr id="12" name="ID_243FA639920C4D0E9F8C10E15EB64C84"/>
        <xdr:cNvPicPr>
          <a:picLocks noChangeAspect="1"/>
        </xdr:cNvPicPr>
      </xdr:nvPicPr>
      <xdr:blipFill>
        <a:blip r:embed="rId9"/>
        <a:stretch>
          <a:fillRect/>
        </a:stretch>
      </xdr:blipFill>
      <xdr:spPr>
        <a:xfrm>
          <a:off x="9599930" y="15786100"/>
          <a:ext cx="944245" cy="1330960"/>
        </a:xfrm>
        <a:prstGeom prst="rect">
          <a:avLst/>
        </a:prstGeom>
        <a:noFill/>
        <a:ln w="9525">
          <a:noFill/>
        </a:ln>
      </xdr:spPr>
    </xdr:pic>
  </etc:cellImage>
  <etc:cellImage>
    <xdr:pic>
      <xdr:nvPicPr>
        <xdr:cNvPr id="13" name="ID_D51438824FD14019A8E9A9049AFD1EA5"/>
        <xdr:cNvPicPr>
          <a:picLocks noChangeAspect="1"/>
        </xdr:cNvPicPr>
      </xdr:nvPicPr>
      <xdr:blipFill>
        <a:blip r:embed="rId10"/>
        <a:stretch>
          <a:fillRect/>
        </a:stretch>
      </xdr:blipFill>
      <xdr:spPr>
        <a:xfrm>
          <a:off x="9599930" y="17310100"/>
          <a:ext cx="1021715" cy="1384935"/>
        </a:xfrm>
        <a:prstGeom prst="rect">
          <a:avLst/>
        </a:prstGeom>
        <a:noFill/>
        <a:ln w="9525">
          <a:noFill/>
        </a:ln>
      </xdr:spPr>
    </xdr:pic>
  </etc:cellImage>
  <etc:cellImage>
    <xdr:pic>
      <xdr:nvPicPr>
        <xdr:cNvPr id="14" name="ID_F486349A966745CA93DFE2B5DE180935"/>
        <xdr:cNvPicPr>
          <a:picLocks noChangeAspect="1"/>
        </xdr:cNvPicPr>
      </xdr:nvPicPr>
      <xdr:blipFill>
        <a:blip r:embed="rId11"/>
        <a:stretch>
          <a:fillRect/>
        </a:stretch>
      </xdr:blipFill>
      <xdr:spPr>
        <a:xfrm>
          <a:off x="9599930" y="18834100"/>
          <a:ext cx="1040765" cy="1315085"/>
        </a:xfrm>
        <a:prstGeom prst="rect">
          <a:avLst/>
        </a:prstGeom>
        <a:noFill/>
        <a:ln w="9525">
          <a:noFill/>
        </a:ln>
      </xdr:spPr>
    </xdr:pic>
  </etc:cellImage>
  <etc:cellImage>
    <xdr:pic>
      <xdr:nvPicPr>
        <xdr:cNvPr id="15" name="ID_E7F505F99F4B47728C46793312CE1AC1"/>
        <xdr:cNvPicPr>
          <a:picLocks noChangeAspect="1"/>
        </xdr:cNvPicPr>
      </xdr:nvPicPr>
      <xdr:blipFill>
        <a:blip r:embed="rId12"/>
        <a:stretch>
          <a:fillRect/>
        </a:stretch>
      </xdr:blipFill>
      <xdr:spPr>
        <a:xfrm>
          <a:off x="9599930" y="20358100"/>
          <a:ext cx="1571625" cy="1525270"/>
        </a:xfrm>
        <a:prstGeom prst="rect">
          <a:avLst/>
        </a:prstGeom>
        <a:noFill/>
        <a:ln w="9525">
          <a:noFill/>
        </a:ln>
      </xdr:spPr>
    </xdr:pic>
  </etc:cellImage>
  <etc:cellImage>
    <xdr:pic>
      <xdr:nvPicPr>
        <xdr:cNvPr id="16" name="ID_9EBB602F3BE940DB8D58F4CF10AB02FC"/>
        <xdr:cNvPicPr>
          <a:picLocks noChangeAspect="1"/>
        </xdr:cNvPicPr>
      </xdr:nvPicPr>
      <xdr:blipFill>
        <a:blip r:embed="rId13"/>
        <a:stretch>
          <a:fillRect/>
        </a:stretch>
      </xdr:blipFill>
      <xdr:spPr>
        <a:xfrm>
          <a:off x="9599930" y="21882100"/>
          <a:ext cx="1928495" cy="1172210"/>
        </a:xfrm>
        <a:prstGeom prst="rect">
          <a:avLst/>
        </a:prstGeom>
        <a:noFill/>
        <a:ln w="9525">
          <a:noFill/>
        </a:ln>
      </xdr:spPr>
    </xdr:pic>
  </etc:cellImage>
  <etc:cellImage>
    <xdr:pic>
      <xdr:nvPicPr>
        <xdr:cNvPr id="17" name="ID_BB57F1DE71504946AF4DBEBCC1E9F42A"/>
        <xdr:cNvPicPr>
          <a:picLocks noChangeAspect="1"/>
        </xdr:cNvPicPr>
      </xdr:nvPicPr>
      <xdr:blipFill>
        <a:blip r:embed="rId14"/>
        <a:stretch>
          <a:fillRect/>
        </a:stretch>
      </xdr:blipFill>
      <xdr:spPr>
        <a:xfrm>
          <a:off x="9599930" y="23406100"/>
          <a:ext cx="1495425" cy="1473200"/>
        </a:xfrm>
        <a:prstGeom prst="rect">
          <a:avLst/>
        </a:prstGeom>
        <a:noFill/>
        <a:ln w="9525">
          <a:noFill/>
        </a:ln>
      </xdr:spPr>
    </xdr:pic>
  </etc:cellImage>
  <etc:cellImage>
    <xdr:pic>
      <xdr:nvPicPr>
        <xdr:cNvPr id="18" name="ID_22D335E4E9B4420EA6A8AF9C49561832"/>
        <xdr:cNvPicPr>
          <a:picLocks noChangeAspect="1"/>
        </xdr:cNvPicPr>
      </xdr:nvPicPr>
      <xdr:blipFill>
        <a:blip r:embed="rId15"/>
        <a:stretch>
          <a:fillRect/>
        </a:stretch>
      </xdr:blipFill>
      <xdr:spPr>
        <a:xfrm>
          <a:off x="9599930" y="24930100"/>
          <a:ext cx="1403350" cy="1518920"/>
        </a:xfrm>
        <a:prstGeom prst="rect">
          <a:avLst/>
        </a:prstGeom>
        <a:noFill/>
        <a:ln w="9525">
          <a:noFill/>
        </a:ln>
      </xdr:spPr>
    </xdr:pic>
  </etc:cellImage>
  <etc:cellImage>
    <xdr:pic>
      <xdr:nvPicPr>
        <xdr:cNvPr id="4" name="ID_329B21B3979E4B27B32796593A46B399"/>
        <xdr:cNvPicPr>
          <a:picLocks noChangeAspect="1"/>
        </xdr:cNvPicPr>
      </xdr:nvPicPr>
      <xdr:blipFill>
        <a:blip r:embed="rId16"/>
        <a:stretch>
          <a:fillRect/>
        </a:stretch>
      </xdr:blipFill>
      <xdr:spPr>
        <a:xfrm>
          <a:off x="9599930" y="9690100"/>
          <a:ext cx="1636395" cy="1419860"/>
        </a:xfrm>
        <a:prstGeom prst="rect">
          <a:avLst/>
        </a:prstGeom>
        <a:noFill/>
        <a:ln w="9525">
          <a:noFill/>
        </a:ln>
      </xdr:spPr>
    </xdr:pic>
  </etc:cellImage>
</etc:cellImages>
</file>

<file path=xl/sharedStrings.xml><?xml version="1.0" encoding="utf-8"?>
<sst xmlns="http://schemas.openxmlformats.org/spreadsheetml/2006/main" count="130" uniqueCount="94">
  <si>
    <t>采 购 需 求</t>
  </si>
  <si>
    <t>项目名称</t>
  </si>
  <si>
    <t>高中部总务处采购高考应急物资一批</t>
  </si>
  <si>
    <t>总预算（元）</t>
  </si>
  <si>
    <t>一、 采购清单及技术要求</t>
  </si>
  <si>
    <t>序号</t>
  </si>
  <si>
    <t>名称</t>
  </si>
  <si>
    <t>参考品牌型号</t>
  </si>
  <si>
    <t>规格参数</t>
  </si>
  <si>
    <t>数量</t>
  </si>
  <si>
    <t>单位</t>
  </si>
  <si>
    <t>单价(元)</t>
  </si>
  <si>
    <t>合计                 (元)</t>
  </si>
  <si>
    <t>备注/图片</t>
  </si>
  <si>
    <t>商品链接</t>
  </si>
  <si>
    <t>交流接触器</t>
  </si>
  <si>
    <t>正泰</t>
  </si>
  <si>
    <t>CJX2-9511</t>
  </si>
  <si>
    <t>个</t>
  </si>
  <si>
    <t>https://gego.zhongcy.com/mall-view/store/detail?skuid=1058708295&amp;sid=11</t>
  </si>
  <si>
    <t>CJX1-140</t>
  </si>
  <si>
    <t>https://gego.zhongcy.com/mall-view/store/detail?skuid=1058710325&amp;sid=11</t>
  </si>
  <si>
    <t>CJ20-160</t>
  </si>
  <si>
    <t>https://gego.zhongcy.com/mall-view/store/detail?skuid=1090573970&amp;sid=11</t>
  </si>
  <si>
    <t>CJ20-100</t>
  </si>
  <si>
    <t>https://gego.zhongcy.com/mall-view/store/detail?skuid=1058706422&amp;sid=11</t>
  </si>
  <si>
    <t>NXC-40</t>
  </si>
  <si>
    <t>https://gego.zhongcy.com/mall-view/store/detail?skuid=1058706643&amp;sid=11</t>
  </si>
  <si>
    <t>断路器</t>
  </si>
  <si>
    <r>
      <rPr>
        <b/>
        <sz val="16"/>
        <rFont val="宋体"/>
        <charset val="134"/>
      </rPr>
      <t>NM1</t>
    </r>
    <r>
      <rPr>
        <b/>
        <sz val="16"/>
        <rFont val="Times New Roman"/>
        <charset val="134"/>
      </rPr>
      <t>‑</t>
    </r>
    <r>
      <rPr>
        <b/>
        <sz val="16"/>
        <rFont val="宋体"/>
        <charset val="134"/>
      </rPr>
      <t>250S/3300</t>
    </r>
  </si>
  <si>
    <t>https://gego.zhongcy.com/mall-view/store/detail?skuid=1106484361&amp;sid=122</t>
  </si>
  <si>
    <t>NXM-250S/3300
250A（3P）</t>
  </si>
  <si>
    <t>https://item.jd.com/10204244329551.html?extension_id=eyJhZCI6IjI2OCIsImNoIjoiMiIsInNrdSI6IjEwMjA0MjQ0MzI5NTMyIiwidHMiOiIxNzc5MzQ3MjkxIiwidW5pcWlkIjoie1wiY2xpY2tfaWRcIjpcIjQ0YzUxOTZlLWIwODItNDk4ZC1hYTAyLWMzZTJkNTJmMTQ1MFwiLFwibWF0ZXJpYWxfaWRcIjpcIjY0OTA2Mjk2NTM4XCIsXCJwb3NfaWRcIjpcIjI2OFwiLFwic2lkXCI6XCI4ZGJhZGJhNy1lZGE1LTQyZmItOTFkNi03YjgxZjc4NDRmMTlcIn0ifQ%3D%3D&amp;jd_pop=44c5196e-b082-498d-aa02-c3e2d52f1450&amp;abt=0&amp;pcdk=zYvLMN8ASH9wK-vWsGtBFeW1MVZOscObALwI2EynN-6tLMk9rnUcNju7Pra3v__7.rQ4a.tlbT#switch-sku</t>
  </si>
  <si>
    <t>NM1LE-100A/4300（4P）</t>
  </si>
  <si>
    <t>https://item.jd.com/10211327701703.html?extension_id=eyJhZCI6IjQ2NyIsImNoIjoiMiIsInNrdSI6IjEwMjExMzI3NzAxNzAyIiwidHMiOiIxNzc5MzQ4MTUxIiwidW5pcWlkIjoie1wiY2xpY2tfaWRcIjpcImMzN2NjNGJlLTEzNjctNDQwNC04NWFjLTY4Y2ExYmM0MzY1YVwiLFwibWF0ZXJpYWxfaWRcIjpcIjcxMDM4MTc3NjYxXCIsXCJwb3NfaWRcIjpcIjQ2N1wiLFwic2lkXCI6XCI3MDI2NDZhYS1jNDlkLTQ5YzktYTc0OC0xM2QyZDI2MmExOWVcIn0ifQ%3D%3D&amp;jd_pop=c37cc4be-1367-4404-85ac-68ca1bc4365a&amp;abt=0&amp;pcdk=0E3234JB6nlzsiGJrTbRZR1EU8sEX004gQT50_JnU9D2Xn_bhEtzzroJoVL70yQ4.rQ4a.tlbT#switch-sku</t>
  </si>
  <si>
    <t>NM1LE-125A/3300（4P）</t>
  </si>
  <si>
    <t>https://item.jd.com/10211327701705.html?extension_id=eyJhZCI6IjQ2NyIsImNoIjoiMiIsInNrdSI6IjEwMjExMzI3NzAxNzAyIiwidHMiOiIxNzc5MzQ4MTUxIiwidW5pcWlkIjoie1wiY2xpY2tfaWRcIjpcImMzN2NjNGJlLTEzNjctNDQwNC04NWFjLTY4Y2ExYmM0MzY1YVwiLFwibWF0ZXJpYWxfaWRcIjpcIjcxMDM4MTc3NjYxXCIsXCJwb3NfaWRcIjpcIjQ2N1wiLFwic2lkXCI6XCI3MDI2NDZhYS1jNDlkLTQ5YzktYTc0OC0xM2QyZDI2MmExOWVcIn0ifQ%3D%3D&amp;jd_pop=c37cc4be-1367-4404-85ac-68ca1bc4365a&amp;abt=0&amp;pcdk=eUGMJg6Knbzk3dQGSYm1IIFKL3MIo7z2SIo2DrwSUe9eheedXNe0KA8p7vRNPPaY.rQ4a.tlbT#switch-sku</t>
  </si>
  <si>
    <t>三电断路器</t>
  </si>
  <si>
    <t>上科</t>
  </si>
  <si>
    <t>NM1-225A/3300-225A（3P）</t>
  </si>
  <si>
    <t>https://item.jd.com/10220773383083.html?extension_id=eyJhZCI6IjI2OCIsImNoIjoiMiIsInNrdSI6IjEwMjIwNzczMzgzMDcxIiwidHMiOiIxNzc5MzQ3OTI3IiwidW5pcWlkIjoie1wiY2xpY2tfaWRcIjpcImE0NGQzNzJhLTE5MzEtNDc4Yi04MTk5LTU3MGY3MGNlMWFkYVwiLFwibWF0ZXJpYWxfaWRcIjpcIjcwNjI5ODM4MTA0XCIsXCJwb3NfaWRcIjpcIjI2OFwiLFwic2lkXCI6XCI5YjYyOGVhMi01NjZlLTQyNmUtYTRlZC0xNmUyOWExOTFlYzlcIn0ifQ%3D%3D&amp;jd_pop=a44d372a-1931-478b-8199-570f70ce1ada&amp;abt=0&amp;pcdk=J6U8y5VjjTXn3d2T5FWmZC5NaB_pX64D3Vjt8uREU2Vt6Tzsj_oxD0GMN8D3hi-7.rQ4a.tlbT#switch-sku</t>
  </si>
  <si>
    <t>NM1-125A/3300-125A（3P）</t>
  </si>
  <si>
    <t>https://gego.zhongcy.com/mall-view/store/detail?skuid=1015169428&amp;sid=11</t>
  </si>
  <si>
    <t>NM1-100A/3300-100A（3P）</t>
  </si>
  <si>
    <t>https://item.jd.com/10220773383075.html?extension_id=eyJhZCI6IjI2OCIsImNoIjoiMiIsInNrdSI6IjEwMjIwNzczMzgzMDcxIiwidHMiOiIxNzc5MzQ3OTI3IiwidW5pcWlkIjoie1wiY2xpY2tfaWRcIjpcImE0NGQzNzJhLTE5MzEtNDc4Yi04MTk5LTU3MGY3MGNlMWFkYVwiLFwibWF0ZXJpYWxfaWRcIjpcIjcwNjI5ODM4MTA0XCIsXCJwb3NfaWRcIjpcIjI2OFwiLFwic2lkXCI6XCI5YjYyOGVhMi01NjZlLTQyNmUtYTRlZC0xNmUyOWExOTFlYzlcIn0ifQ%3D%3D&amp;jd_pop=a44d372a-1931-478b-8199-570f70ce1ada&amp;abt=0&amp;pcdk=qzZSrwAKSEfkynAqyHWmRLHfQ-WPQDYmxisiTYl_GkqYwHvd4ETZJk3AGn4wGiWd.rQ4a.tlbT#switch-sku</t>
  </si>
  <si>
    <t>时控开关</t>
  </si>
  <si>
    <t>KG316T-D</t>
  </si>
  <si>
    <t>https://gego.zhongcy.com/mall-view/store/detail?skuid=1075533709&amp;sid=11</t>
  </si>
  <si>
    <t>面板灯LED驱动电源</t>
  </si>
  <si>
    <t>飞利浦</t>
  </si>
  <si>
    <t>42W-1.05A-40V</t>
  </si>
  <si>
    <t>https://gego.zhongcy.com/mall-view/store/detail?skuid=1097813496&amp;sid=244</t>
  </si>
  <si>
    <t>挂钟</t>
  </si>
  <si>
    <t>BBA</t>
  </si>
  <si>
    <t>30cm白框</t>
  </si>
  <si>
    <t>https://gego.zhongcy.com/mall-view/store/detail?skuid=1085769739&amp;sid=340</t>
  </si>
  <si>
    <t>大白纸</t>
  </si>
  <si>
    <t>78.7cm*109.2cm</t>
  </si>
  <si>
    <t>卷(1卷100张)</t>
  </si>
  <si>
    <t>https://gego.zhongcy.com/mall-view/store/detail?skuid=1111319768&amp;sid=278</t>
  </si>
  <si>
    <t>空调挡风板</t>
  </si>
  <si>
    <t>https://item.jd.com/10218836279882.html?pcdk=o1o_ROJ7EwDk0dy6qyRJGWcuWCxFte9alqSuuH7nlFgXbuc6yDRlsIfGppOC5l0U.3z6a.aI3x&amp;spmTag=YTAyNDAuYjAwMjQ5My5jMDAwMDQwMjcuMTIlMjNza3VfY2FyZCU0MDE3ODAwMjY5NDI0NzElMjMxNzgwMDIxMjMxNDk1MTMwMjkwOTQxNiUyMzM4ODY0ODgxNQ</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</si>
  <si>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</si>
  <si>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</si>
  <si>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</si>
  <si>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</si>
  <si>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</si>
  <si>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</si>
  <si>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</si>
  <si>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</si>
  <si>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rPr>
        <sz val="16"/>
        <color theme="1"/>
        <rFont val="宋体"/>
        <charset val="134"/>
      </rPr>
      <t>货物</t>
    </r>
    <r>
      <rPr>
        <sz val="16"/>
        <color rgb="FFFF0000"/>
        <rFont val="宋体"/>
        <charset val="134"/>
      </rPr>
      <t>30天</t>
    </r>
    <r>
      <rPr>
        <sz val="16"/>
        <color theme="1"/>
        <rFont val="宋体"/>
        <charset val="134"/>
      </rPr>
      <t xml:space="preserve">只换不修，免费保修期 </t>
    </r>
    <r>
      <rPr>
        <b/>
        <sz val="16"/>
        <color rgb="FFFF0000"/>
        <rFont val="宋体"/>
        <charset val="134"/>
      </rPr>
      <t>1 年</t>
    </r>
    <r>
      <rPr>
        <sz val="16"/>
        <color theme="1"/>
        <rFont val="宋体"/>
        <charset val="134"/>
      </rPr>
      <t>，时间自最终验收合格并交付使用之日起计算。供应商售后免费上门退换。</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</si>
  <si>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</si>
  <si>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</si>
  <si>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</si>
  <si>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</si>
  <si>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</si>
  <si>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</si>
  <si>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6"/>
        <color theme="1"/>
        <rFont val="宋体"/>
        <charset val="134"/>
        <scheme val="minor"/>
      </rPr>
      <t>1.1确定成交日后</t>
    </r>
    <r>
      <rPr>
        <b/>
        <sz val="16"/>
        <color rgb="FFFF0000"/>
        <rFont val="宋体"/>
        <charset val="134"/>
        <scheme val="minor"/>
      </rPr>
      <t>3天（日历日）</t>
    </r>
    <r>
      <rPr>
        <sz val="16"/>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</si>
  <si>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</si>
  <si>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深圳市第三高级中学高中部（深圳市龙岗区龙城街道如意路500号）</t>
    </r>
  </si>
  <si>
    <r>
      <rPr>
        <sz val="16"/>
        <color theme="1"/>
        <rFont val="宋体"/>
        <charset val="134"/>
        <scheme val="minor"/>
      </rPr>
      <t>1.4 收货人：</t>
    </r>
    <r>
      <rPr>
        <b/>
        <sz val="16"/>
        <color rgb="FFFF0000"/>
        <rFont val="宋体"/>
        <charset val="134"/>
        <scheme val="minor"/>
      </rPr>
      <t xml:space="preserve">胡主管（13713722778）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</si>
  <si>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</si>
  <si>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</si>
  <si>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</si>
  <si>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</si>
  <si>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rPr>
        <sz val="16"/>
        <color theme="1"/>
        <rFont val="宋体"/>
        <charset val="134"/>
        <scheme val="minor"/>
      </rPr>
      <t>3.2 当满足以下条件时才可进行验收：</t>
    </r>
    <r>
      <rPr>
        <sz val="16"/>
        <color rgb="FFFF0000"/>
        <rFont val="宋体"/>
        <charset val="134"/>
        <scheme val="minor"/>
      </rPr>
      <t xml:space="preserve">（验收由使用部门及物资采购与管理部门共同组成， 验收人：叶老师13537586632 ）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</si>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</sst>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39">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20"/>
      <color rgb="FFFF0000"/>
      <name val="宋体"/>
      <charset val="134"/>
      <scheme val="minor"/>
    </font>
    <font>
      <b/>
      <sz val="20"/>
      <color theme="1"/>
      <name val="宋体"/>
      <charset val="134"/>
      <scheme val="minor"/>
    </font>
    <font>
      <sz val="16"/>
      <name val="宋体"/>
      <charset val="134"/>
    </font>
    <font>
      <sz val="16"/>
      <color theme="1"/>
      <name val="宋体"/>
      <charset val="134"/>
    </font>
    <font>
      <sz val="16"/>
      <color theme="1"/>
      <name val="宋体"/>
      <charset val="134"/>
      <scheme val="minor"/>
    </font>
    <font>
      <sz val="14"/>
      <color rgb="FFFF0000"/>
      <name val="宋体"/>
      <charset val="134"/>
      <scheme val="minor"/>
    </font>
    <font>
      <u/>
      <sz val="11"/>
      <color rgb="FF800080"/>
      <name val="宋体"/>
      <charset val="0"/>
      <scheme val="minor"/>
    </font>
    <font>
      <u/>
      <sz val="11"/>
      <color rgb="FF0000FF"/>
      <name val="宋体"/>
      <charset val="0"/>
      <scheme val="minor"/>
    </font>
    <font>
      <sz val="10"/>
      <color theme="1"/>
      <name val="宋体"/>
      <charset val="134"/>
      <scheme val="minor"/>
    </font>
    <font>
      <sz val="16"/>
      <color rgb="FFFF0000"/>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b/>
      <sz val="16"/>
      <name val="Times New Roman"/>
      <charset val="134"/>
    </font>
    <font>
      <b/>
      <sz val="16"/>
      <color rgb="FFFF0000"/>
      <name val="宋体"/>
      <charset val="134"/>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8">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6" fillId="0" borderId="3"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3" xfId="0" applyFont="1" applyFill="1" applyBorder="1" applyAlignment="1">
      <alignment vertical="center" wrapText="1"/>
    </xf>
    <xf numFmtId="177" fontId="9" fillId="0" borderId="3"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5" fillId="0" borderId="4" xfId="0" applyFont="1" applyFill="1" applyBorder="1" applyAlignment="1">
      <alignment horizontal="left" vertical="center"/>
    </xf>
    <xf numFmtId="176"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4" fillId="0" borderId="3" xfId="6" applyFont="1" applyFill="1" applyBorder="1" applyAlignment="1">
      <alignment horizontal="center" vertical="center" wrapText="1"/>
    </xf>
    <xf numFmtId="0" fontId="15" fillId="0" borderId="3" xfId="6" applyFill="1" applyBorder="1" applyAlignment="1">
      <alignment horizontal="center" vertical="center" wrapText="1"/>
    </xf>
    <xf numFmtId="0" fontId="14" fillId="0" borderId="8" xfId="6" applyFont="1" applyFill="1" applyBorder="1" applyAlignment="1">
      <alignment horizontal="center" vertical="center" wrapText="1"/>
    </xf>
    <xf numFmtId="176" fontId="15" fillId="0" borderId="3" xfId="6" applyNumberFormat="1" applyFill="1" applyBorder="1" applyAlignment="1">
      <alignment horizontal="center" vertical="center" wrapText="1"/>
    </xf>
    <xf numFmtId="0" fontId="16" fillId="0" borderId="3" xfId="0" applyFont="1" applyFill="1" applyBorder="1" applyAlignment="1">
      <alignment vertical="center"/>
    </xf>
    <xf numFmtId="0" fontId="0" fillId="0" borderId="3" xfId="0" applyBorder="1">
      <alignment vertical="center"/>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220773383083.html?extension_id=eyJhZCI6IjI2OCIsImNoIjoiMiIsInNrdSI6IjEwMjIwNzczMzgzMDcxIiwidHMiOiIxNzc5MzQ3OTI3IiwidW5pcWlkIjoie1wiY2xpY2tfaWRcIjpcImE0NGQzNzJhLTE5MzEtNDc4Yi04MTk5LTU3MGY3MGNlMWFkYVwiLFwibWF0ZXJpYWxfaWRcIjpcIjcwNjI5ODM4MTA0XCIsXCJwb3NfaWRcIjpcIjI2OFwiLFwic2lkXCI6XCI5YjYyOGVhMi01NjZlLTQyNmUtYTRlZC0xNmUyOWExOTFlYzlcIn0ifQ%3D%3D&amp;jd_pop=a44d372a-1931-478b-8199-570f70ce1ada&amp;abt=0&amp;pcdk=J6U8y5VjjTXn3d2T5FWmZC5NaB_pX64D3Vjt8uREU2Vt6Tzsj_oxD0GMN8D3hi-7.rQ4a.tlbT#switch-sku" TargetMode="External"/><Relationship Id="rId8" Type="http://schemas.openxmlformats.org/officeDocument/2006/relationships/hyperlink" Target="https://item.jd.com/10211327701705.html?extension_id=eyJhZCI6IjQ2NyIsImNoIjoiMiIsInNrdSI6IjEwMjExMzI3NzAxNzAyIiwidHMiOiIxNzc5MzQ4MTUxIiwidW5pcWlkIjoie1wiY2xpY2tfaWRcIjpcImMzN2NjNGJlLTEzNjctNDQwNC04NWFjLTY4Y2ExYmM0MzY1YVwiLFwibWF0ZXJpYWxfaWRcIjpcIjcxMDM4MTc3NjYxXCIsXCJwb3NfaWRcIjpcIjQ2N1wiLFwic2lkXCI6XCI3MDI2NDZhYS1jNDlkLTQ5YzktYTc0OC0xM2QyZDI2MmExOWVcIn0ifQ%3D%3D&amp;jd_pop=c37cc4be-1367-4404-85ac-68ca1bc4365a&amp;abt=0&amp;pcdk=eUGMJg6Knbzk3dQGSYm1IIFKL3MIo7z2SIo2DrwSUe9eheedXNe0KA8p7vRNPPaY.rQ4a.tlbT#switch-sku" TargetMode="External"/><Relationship Id="rId7" Type="http://schemas.openxmlformats.org/officeDocument/2006/relationships/hyperlink" Target="https://item.jd.com/10211327701703.html?extension_id=eyJhZCI6IjQ2NyIsImNoIjoiMiIsInNrdSI6IjEwMjExMzI3NzAxNzAyIiwidHMiOiIxNzc5MzQ4MTUxIiwidW5pcWlkIjoie1wiY2xpY2tfaWRcIjpcImMzN2NjNGJlLTEzNjctNDQwNC04NWFjLTY4Y2ExYmM0MzY1YVwiLFwibWF0ZXJpYWxfaWRcIjpcIjcxMDM4MTc3NjYxXCIsXCJwb3NfaWRcIjpcIjQ2N1wiLFwic2lkXCI6XCI3MDI2NDZhYS1jNDlkLTQ5YzktYTc0OC0xM2QyZDI2MmExOWVcIn0ifQ%3D%3D&amp;jd_pop=c37cc4be-1367-4404-85ac-68ca1bc4365a&amp;abt=0&amp;pcdk=0E3234JB6nlzsiGJrTbRZR1EU8sEX004gQT50_JnU9D2Xn_bhEtzzroJoVL70yQ4.rQ4a.tlbT#switch-sku" TargetMode="External"/><Relationship Id="rId6" Type="http://schemas.openxmlformats.org/officeDocument/2006/relationships/hyperlink" Target="https://item.jd.com/10204244329551.html?extension_id=eyJhZCI6IjI2OCIsImNoIjoiMiIsInNrdSI6IjEwMjA0MjQ0MzI5NTMyIiwidHMiOiIxNzc5MzQ3MjkxIiwidW5pcWlkIjoie1wiY2xpY2tfaWRcIjpcIjQ0YzUxOTZlLWIwODItNDk4ZC1hYTAyLWMzZTJkNTJmMTQ1MFwiLFwibWF0ZXJpYWxfaWRcIjpcIjY0OTA2Mjk2NTM4XCIsXCJwb3NfaWRcIjpcIjI2OFwiLFwic2lkXCI6XCI4ZGJhZGJhNy1lZGE1LTQyZmItOTFkNi03YjgxZjc4NDRmMTlcIn0ifQ%3D%3D&amp;jd_pop=44c5196e-b082-498d-aa02-c3e2d52f1450&amp;abt=0&amp;pcdk=zYvLMN8ASH9wK-vWsGtBFeW1MVZOscObALwI2EynN-6tLMk9rnUcNju7Pra3v__7.rQ4a.tlbT#switch-sku" TargetMode="External"/><Relationship Id="rId5" Type="http://schemas.openxmlformats.org/officeDocument/2006/relationships/hyperlink" Target="https://gego.zhongcy.com/mall-view/store/detail?skuid=1058706643&amp;sid=11" TargetMode="External"/><Relationship Id="rId4" Type="http://schemas.openxmlformats.org/officeDocument/2006/relationships/hyperlink" Target="https://gego.zhongcy.com/mall-view/store/detail?skuid=1058706422&amp;sid=11" TargetMode="External"/><Relationship Id="rId3" Type="http://schemas.openxmlformats.org/officeDocument/2006/relationships/hyperlink" Target="https://gego.zhongcy.com/mall-view/store/detail?skuid=1090573970&amp;sid=11" TargetMode="External"/><Relationship Id="rId2" Type="http://schemas.openxmlformats.org/officeDocument/2006/relationships/hyperlink" Target="https://gego.zhongcy.com/mall-view/store/detail?skuid=1058710325&amp;sid=11" TargetMode="External"/><Relationship Id="rId17" Type="http://schemas.openxmlformats.org/officeDocument/2006/relationships/hyperlink" Target="https://item.jd.com/10218836279882.html?pcdk=o1o_ROJ7EwDk0dy6qyRJGWcuWCxFte9alqSuuH7nlFgXbuc6yDRlsIfGppOC5l0U.3z6a.aI3x&amp;spmTag=YTAyNDAuYjAwMjQ5My5jMDAwMDQwMjcuMTIlMjNza3VfY2FyZCU0MDE3ODAwMjY5NDI0NzElMjMxNzgwMDIxMjMxNDk1MTMwMjkwOTQxNiUyMzM4ODY0ODgxNQ" TargetMode="External"/><Relationship Id="rId16" Type="http://schemas.openxmlformats.org/officeDocument/2006/relationships/hyperlink" Target="https://gego.zhongcy.com/mall-view/store/detail?skuid=1106484361&amp;sid=122" TargetMode="External"/><Relationship Id="rId15" Type="http://schemas.openxmlformats.org/officeDocument/2006/relationships/hyperlink" Target="https://gego.zhongcy.com/mall-view/store/detail?skuid=1111319768&amp;sid=278" TargetMode="External"/><Relationship Id="rId14" Type="http://schemas.openxmlformats.org/officeDocument/2006/relationships/hyperlink" Target="https://gego.zhongcy.com/mall-view/store/detail?skuid=1085769739&amp;sid=340" TargetMode="External"/><Relationship Id="rId13" Type="http://schemas.openxmlformats.org/officeDocument/2006/relationships/hyperlink" Target="https://gego.zhongcy.com/mall-view/store/detail?skuid=1097813496&amp;sid=244" TargetMode="External"/><Relationship Id="rId12" Type="http://schemas.openxmlformats.org/officeDocument/2006/relationships/hyperlink" Target="https://gego.zhongcy.com/mall-view/store/detail?skuid=1075533709&amp;sid=11" TargetMode="External"/><Relationship Id="rId11" Type="http://schemas.openxmlformats.org/officeDocument/2006/relationships/hyperlink" Target="https://item.jd.com/10220773383075.html?extension_id=eyJhZCI6IjI2OCIsImNoIjoiMiIsInNrdSI6IjEwMjIwNzczMzgzMDcxIiwidHMiOiIxNzc5MzQ3OTI3IiwidW5pcWlkIjoie1wiY2xpY2tfaWRcIjpcImE0NGQzNzJhLTE5MzEtNDc4Yi04MTk5LTU3MGY3MGNlMWFkYVwiLFwibWF0ZXJpYWxfaWRcIjpcIjcwNjI5ODM4MTA0XCIsXCJwb3NfaWRcIjpcIjI2OFwiLFwic2lkXCI6XCI5YjYyOGVhMi01NjZlLTQyNmUtYTRlZC0xNmUyOWExOTFlYzlcIn0ifQ%3D%3D&amp;jd_pop=a44d372a-1931-478b-8199-570f70ce1ada&amp;abt=0&amp;pcdk=qzZSrwAKSEfkynAqyHWmRLHfQ-WPQDYmxisiTYl_GkqYwHvd4ETZJk3AGn4wGiWd.rQ4a.tlbT#switch-sku" TargetMode="External"/><Relationship Id="rId10" Type="http://schemas.openxmlformats.org/officeDocument/2006/relationships/hyperlink" Target="https://gego.zhongcy.com/mall-view/store/detail?skuid=1015169428&amp;sid=11" TargetMode="External"/><Relationship Id="rId1" Type="http://schemas.openxmlformats.org/officeDocument/2006/relationships/hyperlink" Target="https://gego.zhongcy.com/mall-view/store/detail?skuid=1058708295&amp;sid=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2"/>
  <sheetViews>
    <sheetView tabSelected="1" zoomScale="110" zoomScaleNormal="110" workbookViewId="0">
      <selection activeCell="A23" sqref="A23:H23"/>
    </sheetView>
  </sheetViews>
  <sheetFormatPr defaultColWidth="9" defaultRowHeight="13.5"/>
  <cols>
    <col min="1" max="1" width="9.625" customWidth="1"/>
    <col min="2" max="2" width="22.4916666666667" customWidth="1"/>
    <col min="3" max="3" width="14.4083333333333" customWidth="1"/>
    <col min="4" max="4" width="27.9416666666667" customWidth="1"/>
    <col min="5" max="5" width="12" customWidth="1"/>
    <col min="6" max="6" width="11.75" customWidth="1"/>
    <col min="7" max="7" width="13.5" customWidth="1"/>
    <col min="8" max="8" width="14.2666666666667" customWidth="1"/>
    <col min="9" max="10" width="30.625" customWidth="1"/>
  </cols>
  <sheetData>
    <row r="1" ht="38" customHeight="1" spans="1:10">
      <c r="A1" s="2" t="s">
        <v>0</v>
      </c>
      <c r="B1" s="3"/>
      <c r="C1" s="3"/>
      <c r="D1" s="3"/>
      <c r="E1" s="3"/>
      <c r="F1" s="3"/>
      <c r="G1" s="3"/>
      <c r="H1" s="3"/>
      <c r="I1" s="3"/>
      <c r="J1" s="40"/>
    </row>
    <row r="2" ht="37" customHeight="1" spans="1:10">
      <c r="A2" s="4" t="s">
        <v>1</v>
      </c>
      <c r="B2" s="4"/>
      <c r="C2" s="5" t="s">
        <v>2</v>
      </c>
      <c r="D2" s="6"/>
      <c r="E2" s="6"/>
      <c r="F2" s="7"/>
      <c r="G2" s="8" t="s">
        <v>3</v>
      </c>
      <c r="H2" s="9"/>
      <c r="I2" s="41">
        <v>18000</v>
      </c>
      <c r="J2" s="42"/>
    </row>
    <row r="3" ht="38" customHeight="1" spans="1:10">
      <c r="A3" s="10" t="s">
        <v>4</v>
      </c>
      <c r="B3" s="11"/>
      <c r="C3" s="11"/>
      <c r="D3" s="11"/>
      <c r="E3" s="11"/>
      <c r="F3" s="11"/>
      <c r="G3" s="11"/>
      <c r="H3" s="11"/>
      <c r="I3" s="11"/>
      <c r="J3" s="43"/>
    </row>
    <row r="4" ht="50" customHeight="1" spans="1:10">
      <c r="A4" s="12" t="s">
        <v>5</v>
      </c>
      <c r="B4" s="12" t="s">
        <v>6</v>
      </c>
      <c r="C4" s="12" t="s">
        <v>7</v>
      </c>
      <c r="D4" s="12" t="s">
        <v>8</v>
      </c>
      <c r="E4" s="12" t="s">
        <v>9</v>
      </c>
      <c r="F4" s="12" t="s">
        <v>10</v>
      </c>
      <c r="G4" s="12" t="s">
        <v>11</v>
      </c>
      <c r="H4" s="12" t="s">
        <v>12</v>
      </c>
      <c r="I4" s="44" t="s">
        <v>13</v>
      </c>
      <c r="J4" s="44" t="s">
        <v>14</v>
      </c>
    </row>
    <row r="5" ht="141" customHeight="1" spans="1:10">
      <c r="A5" s="13">
        <v>1</v>
      </c>
      <c r="B5" s="12" t="s">
        <v>15</v>
      </c>
      <c r="C5" s="12" t="s">
        <v>16</v>
      </c>
      <c r="D5" s="12" t="s">
        <v>17</v>
      </c>
      <c r="E5" s="14">
        <v>2</v>
      </c>
      <c r="F5" s="15" t="s">
        <v>18</v>
      </c>
      <c r="G5" s="12"/>
      <c r="H5" s="12"/>
      <c r="I5" s="45" t="str">
        <f>_xlfn.DISPIMG("ID_35CA6211F39642EB83D83C06D8B387F5",1)</f>
        <v>=DISPIMG("ID_35CA6211F39642EB83D83C06D8B387F5",1)</v>
      </c>
      <c r="J5" s="46" t="s">
        <v>19</v>
      </c>
    </row>
    <row r="6" ht="120" customHeight="1" spans="1:10">
      <c r="A6" s="13">
        <v>2</v>
      </c>
      <c r="B6" s="12" t="s">
        <v>15</v>
      </c>
      <c r="C6" s="12" t="s">
        <v>16</v>
      </c>
      <c r="D6" s="12" t="s">
        <v>20</v>
      </c>
      <c r="E6" s="14">
        <v>2</v>
      </c>
      <c r="F6" s="15" t="s">
        <v>18</v>
      </c>
      <c r="G6" s="12"/>
      <c r="H6" s="12"/>
      <c r="I6" s="45" t="str">
        <f>_xlfn.DISPIMG("ID_B69394430C3D4D5280A40DA08B18DB69",1)</f>
        <v>=DISPIMG("ID_B69394430C3D4D5280A40DA08B18DB69",1)</v>
      </c>
      <c r="J6" s="46" t="s">
        <v>21</v>
      </c>
    </row>
    <row r="7" ht="120" customHeight="1" spans="1:10">
      <c r="A7" s="13">
        <v>3</v>
      </c>
      <c r="B7" s="12" t="s">
        <v>15</v>
      </c>
      <c r="C7" s="12" t="s">
        <v>16</v>
      </c>
      <c r="D7" s="12" t="s">
        <v>22</v>
      </c>
      <c r="E7" s="14">
        <v>2</v>
      </c>
      <c r="F7" s="15" t="s">
        <v>18</v>
      </c>
      <c r="G7" s="12"/>
      <c r="H7" s="12"/>
      <c r="I7" s="45" t="str">
        <f>_xlfn.DISPIMG("ID_3C2C0D5CA3B84E519512A185D248EA25",1)</f>
        <v>=DISPIMG("ID_3C2C0D5CA3B84E519512A185D248EA25",1)</v>
      </c>
      <c r="J7" s="46" t="s">
        <v>23</v>
      </c>
    </row>
    <row r="8" ht="120" customHeight="1" spans="1:10">
      <c r="A8" s="13">
        <v>4</v>
      </c>
      <c r="B8" s="12" t="s">
        <v>15</v>
      </c>
      <c r="C8" s="12" t="s">
        <v>16</v>
      </c>
      <c r="D8" s="12" t="s">
        <v>24</v>
      </c>
      <c r="E8" s="14">
        <v>2</v>
      </c>
      <c r="F8" s="15" t="s">
        <v>18</v>
      </c>
      <c r="G8" s="12"/>
      <c r="H8" s="12"/>
      <c r="I8" s="45" t="str">
        <f>_xlfn.DISPIMG("ID_BAB05689178843A89171153D66739D46",1)</f>
        <v>=DISPIMG("ID_BAB05689178843A89171153D66739D46",1)</v>
      </c>
      <c r="J8" s="46" t="s">
        <v>25</v>
      </c>
    </row>
    <row r="9" ht="120" customHeight="1" spans="1:10">
      <c r="A9" s="13">
        <v>5</v>
      </c>
      <c r="B9" s="12" t="s">
        <v>15</v>
      </c>
      <c r="C9" s="12" t="s">
        <v>16</v>
      </c>
      <c r="D9" s="12" t="s">
        <v>26</v>
      </c>
      <c r="E9" s="14">
        <v>2</v>
      </c>
      <c r="F9" s="15" t="s">
        <v>18</v>
      </c>
      <c r="G9" s="12"/>
      <c r="H9" s="12"/>
      <c r="I9" s="45" t="str">
        <f>_xlfn.DISPIMG("ID_73CFD6AD34C04636B2F001D3816DF03D",1)</f>
        <v>=DISPIMG("ID_73CFD6AD34C04636B2F001D3816DF03D",1)</v>
      </c>
      <c r="J9" s="46" t="s">
        <v>27</v>
      </c>
    </row>
    <row r="10" ht="127" customHeight="1" spans="1:10">
      <c r="A10" s="13">
        <v>6</v>
      </c>
      <c r="B10" s="12" t="s">
        <v>28</v>
      </c>
      <c r="C10" s="12" t="s">
        <v>16</v>
      </c>
      <c r="D10" s="12" t="s">
        <v>29</v>
      </c>
      <c r="E10" s="14">
        <v>2</v>
      </c>
      <c r="F10" s="15" t="s">
        <v>18</v>
      </c>
      <c r="G10" s="12"/>
      <c r="H10" s="12"/>
      <c r="I10" s="45" t="str">
        <f>_xlfn.DISPIMG("ID_329B21B3979E4B27B32796593A46B399",1)</f>
        <v>=DISPIMG("ID_329B21B3979E4B27B32796593A46B399",1)</v>
      </c>
      <c r="J10" s="46" t="s">
        <v>30</v>
      </c>
    </row>
    <row r="11" ht="120" customHeight="1" spans="1:10">
      <c r="A11" s="13">
        <v>7</v>
      </c>
      <c r="B11" s="12" t="s">
        <v>28</v>
      </c>
      <c r="C11" s="12" t="s">
        <v>16</v>
      </c>
      <c r="D11" s="12" t="s">
        <v>31</v>
      </c>
      <c r="E11" s="14">
        <v>2</v>
      </c>
      <c r="F11" s="15" t="s">
        <v>18</v>
      </c>
      <c r="G11" s="12"/>
      <c r="H11" s="12"/>
      <c r="I11" s="45" t="str">
        <f>_xlfn.DISPIMG("ID_C6A6FCB6206E41088FA8E964A193178B",1)</f>
        <v>=DISPIMG("ID_C6A6FCB6206E41088FA8E964A193178B",1)</v>
      </c>
      <c r="J11" s="46" t="s">
        <v>32</v>
      </c>
    </row>
    <row r="12" ht="120" customHeight="1" spans="1:10">
      <c r="A12" s="13">
        <v>8</v>
      </c>
      <c r="B12" s="12" t="s">
        <v>28</v>
      </c>
      <c r="C12" s="12" t="s">
        <v>16</v>
      </c>
      <c r="D12" s="12" t="s">
        <v>33</v>
      </c>
      <c r="E12" s="14">
        <v>2</v>
      </c>
      <c r="F12" s="15" t="s">
        <v>18</v>
      </c>
      <c r="G12" s="12"/>
      <c r="H12" s="12"/>
      <c r="I12" s="45" t="str">
        <f>_xlfn.DISPIMG("ID_DAC4671EBD35471E9C77B0D9CDBBFCF7",1)</f>
        <v>=DISPIMG("ID_DAC4671EBD35471E9C77B0D9CDBBFCF7",1)</v>
      </c>
      <c r="J12" s="46" t="s">
        <v>34</v>
      </c>
    </row>
    <row r="13" ht="120" customHeight="1" spans="1:10">
      <c r="A13" s="13">
        <v>9</v>
      </c>
      <c r="B13" s="12" t="s">
        <v>28</v>
      </c>
      <c r="C13" s="12" t="s">
        <v>16</v>
      </c>
      <c r="D13" s="12" t="s">
        <v>35</v>
      </c>
      <c r="E13" s="14">
        <v>2</v>
      </c>
      <c r="F13" s="15" t="s">
        <v>18</v>
      </c>
      <c r="G13" s="12"/>
      <c r="H13" s="12"/>
      <c r="I13" s="45" t="str">
        <f>_xlfn.DISPIMG("ID_36C04AA140CD4D429643C55A46C415D9",1)</f>
        <v>=DISPIMG("ID_36C04AA140CD4D429643C55A46C415D9",1)</v>
      </c>
      <c r="J13" s="46" t="s">
        <v>36</v>
      </c>
    </row>
    <row r="14" ht="120" customHeight="1" spans="1:10">
      <c r="A14" s="13">
        <v>10</v>
      </c>
      <c r="B14" s="12" t="s">
        <v>37</v>
      </c>
      <c r="C14" s="12" t="s">
        <v>38</v>
      </c>
      <c r="D14" s="12" t="s">
        <v>39</v>
      </c>
      <c r="E14" s="14">
        <v>2</v>
      </c>
      <c r="F14" s="15" t="s">
        <v>18</v>
      </c>
      <c r="G14" s="12"/>
      <c r="H14" s="12"/>
      <c r="I14" s="45" t="str">
        <f>_xlfn.DISPIMG("ID_243FA639920C4D0E9F8C10E15EB64C84",1)</f>
        <v>=DISPIMG("ID_243FA639920C4D0E9F8C10E15EB64C84",1)</v>
      </c>
      <c r="J14" s="46" t="s">
        <v>40</v>
      </c>
    </row>
    <row r="15" ht="120" customHeight="1" spans="1:10">
      <c r="A15" s="13">
        <v>11</v>
      </c>
      <c r="B15" s="12" t="s">
        <v>37</v>
      </c>
      <c r="C15" s="12" t="s">
        <v>38</v>
      </c>
      <c r="D15" s="12" t="s">
        <v>41</v>
      </c>
      <c r="E15" s="14">
        <v>2</v>
      </c>
      <c r="F15" s="15" t="s">
        <v>18</v>
      </c>
      <c r="G15" s="12"/>
      <c r="H15" s="12"/>
      <c r="I15" s="45" t="str">
        <f>_xlfn.DISPIMG("ID_D51438824FD14019A8E9A9049AFD1EA5",1)</f>
        <v>=DISPIMG("ID_D51438824FD14019A8E9A9049AFD1EA5",1)</v>
      </c>
      <c r="J15" s="46" t="s">
        <v>42</v>
      </c>
    </row>
    <row r="16" ht="120" customHeight="1" spans="1:10">
      <c r="A16" s="13">
        <v>12</v>
      </c>
      <c r="B16" s="12" t="s">
        <v>37</v>
      </c>
      <c r="C16" s="12" t="s">
        <v>38</v>
      </c>
      <c r="D16" s="12" t="s">
        <v>43</v>
      </c>
      <c r="E16" s="14">
        <v>2</v>
      </c>
      <c r="F16" s="15" t="s">
        <v>18</v>
      </c>
      <c r="G16" s="12"/>
      <c r="H16" s="12"/>
      <c r="I16" s="45" t="str">
        <f>_xlfn.DISPIMG("ID_F486349A966745CA93DFE2B5DE180935",1)</f>
        <v>=DISPIMG("ID_F486349A966745CA93DFE2B5DE180935",1)</v>
      </c>
      <c r="J16" s="46" t="s">
        <v>44</v>
      </c>
    </row>
    <row r="17" ht="130" customHeight="1" spans="1:10">
      <c r="A17" s="13">
        <v>13</v>
      </c>
      <c r="B17" s="12" t="s">
        <v>45</v>
      </c>
      <c r="C17" s="12" t="s">
        <v>16</v>
      </c>
      <c r="D17" s="12" t="s">
        <v>46</v>
      </c>
      <c r="E17" s="14">
        <v>10</v>
      </c>
      <c r="F17" s="15" t="s">
        <v>18</v>
      </c>
      <c r="G17" s="12"/>
      <c r="H17" s="12"/>
      <c r="I17" s="45" t="str">
        <f>_xlfn.DISPIMG("ID_E7F505F99F4B47728C46793312CE1AC1",1)</f>
        <v>=DISPIMG("ID_E7F505F99F4B47728C46793312CE1AC1",1)</v>
      </c>
      <c r="J17" s="46" t="s">
        <v>47</v>
      </c>
    </row>
    <row r="18" ht="120" customHeight="1" spans="1:10">
      <c r="A18" s="13">
        <v>14</v>
      </c>
      <c r="B18" s="12" t="s">
        <v>48</v>
      </c>
      <c r="C18" s="12" t="s">
        <v>49</v>
      </c>
      <c r="D18" s="12" t="s">
        <v>50</v>
      </c>
      <c r="E18" s="14">
        <v>50</v>
      </c>
      <c r="F18" s="15" t="s">
        <v>18</v>
      </c>
      <c r="G18" s="12"/>
      <c r="H18" s="12"/>
      <c r="I18" s="45" t="str">
        <f>_xlfn.DISPIMG("ID_9EBB602F3BE940DB8D58F4CF10AB02FC",1)</f>
        <v>=DISPIMG("ID_9EBB602F3BE940DB8D58F4CF10AB02FC",1)</v>
      </c>
      <c r="J18" s="47" t="s">
        <v>51</v>
      </c>
    </row>
    <row r="19" ht="120" customHeight="1" spans="1:10">
      <c r="A19" s="13">
        <v>15</v>
      </c>
      <c r="B19" s="12" t="s">
        <v>52</v>
      </c>
      <c r="C19" s="12" t="s">
        <v>53</v>
      </c>
      <c r="D19" s="12" t="s">
        <v>54</v>
      </c>
      <c r="E19" s="14">
        <v>40</v>
      </c>
      <c r="F19" s="15" t="s">
        <v>18</v>
      </c>
      <c r="G19" s="12"/>
      <c r="H19" s="12"/>
      <c r="I19" s="45" t="str">
        <f>_xlfn.DISPIMG("ID_BB57F1DE71504946AF4DBEBCC1E9F42A",1)</f>
        <v>=DISPIMG("ID_BB57F1DE71504946AF4DBEBCC1E9F42A",1)</v>
      </c>
      <c r="J19" s="46" t="s">
        <v>55</v>
      </c>
    </row>
    <row r="20" ht="127" customHeight="1" spans="1:10">
      <c r="A20" s="13">
        <v>16</v>
      </c>
      <c r="B20" s="12" t="s">
        <v>56</v>
      </c>
      <c r="C20" s="12"/>
      <c r="D20" s="12" t="s">
        <v>57</v>
      </c>
      <c r="E20" s="14">
        <v>2</v>
      </c>
      <c r="F20" s="15" t="s">
        <v>58</v>
      </c>
      <c r="G20" s="12"/>
      <c r="H20" s="12"/>
      <c r="I20" s="45" t="str">
        <f>_xlfn.DISPIMG("ID_22D335E4E9B4420EA6A8AF9C49561832",1)</f>
        <v>=DISPIMG("ID_22D335E4E9B4420EA6A8AF9C49561832",1)</v>
      </c>
      <c r="J20" s="48" t="s">
        <v>59</v>
      </c>
    </row>
    <row r="21" ht="112" customHeight="1" spans="1:10">
      <c r="A21" s="13">
        <v>17</v>
      </c>
      <c r="B21" s="12" t="s">
        <v>60</v>
      </c>
      <c r="C21" s="12"/>
      <c r="D21" s="12"/>
      <c r="E21" s="12">
        <v>20</v>
      </c>
      <c r="F21" s="15" t="s">
        <v>18</v>
      </c>
      <c r="G21" s="12"/>
      <c r="H21" s="12"/>
      <c r="I21" s="44"/>
      <c r="J21" s="49" t="s">
        <v>61</v>
      </c>
    </row>
    <row r="22" ht="37" customHeight="1" spans="1:10">
      <c r="A22" s="16" t="s">
        <v>62</v>
      </c>
      <c r="B22" s="17"/>
      <c r="C22" s="17"/>
      <c r="D22" s="18"/>
      <c r="E22" s="19">
        <f>SUM(E5:E21)</f>
        <v>146</v>
      </c>
      <c r="F22" s="20"/>
      <c r="G22" s="21"/>
      <c r="H22" s="22"/>
      <c r="I22" s="50"/>
      <c r="J22" s="51"/>
    </row>
    <row r="23" ht="114" customHeight="1" spans="1:10">
      <c r="A23" s="23" t="s">
        <v>63</v>
      </c>
      <c r="B23" s="24"/>
      <c r="C23" s="24"/>
      <c r="D23" s="24"/>
      <c r="E23" s="24"/>
      <c r="F23" s="24"/>
      <c r="G23" s="24"/>
      <c r="H23" s="24"/>
      <c r="I23" s="52" t="s">
        <v>64</v>
      </c>
      <c r="J23" s="53"/>
    </row>
    <row r="24" ht="37" customHeight="1" spans="1:10">
      <c r="A24" s="10" t="s">
        <v>65</v>
      </c>
      <c r="B24" s="11"/>
      <c r="C24" s="11"/>
      <c r="D24" s="11"/>
      <c r="E24" s="11"/>
      <c r="F24" s="11"/>
      <c r="G24" s="11"/>
      <c r="H24" s="11"/>
      <c r="I24" s="11"/>
      <c r="J24" s="43"/>
    </row>
    <row r="25" ht="34" customHeight="1" spans="1:10">
      <c r="A25" s="25" t="s">
        <v>5</v>
      </c>
      <c r="B25" s="25" t="s">
        <v>66</v>
      </c>
      <c r="C25" s="26" t="s">
        <v>67</v>
      </c>
      <c r="D25" s="27"/>
      <c r="E25" s="27"/>
      <c r="F25" s="27"/>
      <c r="G25" s="27"/>
      <c r="H25" s="27"/>
      <c r="I25" s="27"/>
      <c r="J25" s="54"/>
    </row>
    <row r="26" ht="42" customHeight="1" spans="1:10">
      <c r="A26" s="10" t="s">
        <v>68</v>
      </c>
      <c r="B26" s="11"/>
      <c r="C26" s="11"/>
      <c r="D26" s="11"/>
      <c r="E26" s="11"/>
      <c r="F26" s="11"/>
      <c r="G26" s="11"/>
      <c r="H26" s="11"/>
      <c r="I26" s="11"/>
      <c r="J26" s="43"/>
    </row>
    <row r="27" s="1" customFormat="1" ht="33" customHeight="1" spans="1:10">
      <c r="A27" s="28">
        <v>1</v>
      </c>
      <c r="B27" s="29" t="s">
        <v>69</v>
      </c>
      <c r="C27" s="30" t="s">
        <v>70</v>
      </c>
      <c r="D27" s="31"/>
      <c r="E27" s="31"/>
      <c r="F27" s="31"/>
      <c r="G27" s="31"/>
      <c r="H27" s="31"/>
      <c r="I27" s="31"/>
      <c r="J27" s="55"/>
    </row>
    <row r="28" s="1" customFormat="1" ht="44" customHeight="1" spans="1:10">
      <c r="A28" s="28">
        <v>2</v>
      </c>
      <c r="B28" s="29" t="s">
        <v>71</v>
      </c>
      <c r="C28" s="30" t="s">
        <v>72</v>
      </c>
      <c r="D28" s="31"/>
      <c r="E28" s="31"/>
      <c r="F28" s="31"/>
      <c r="G28" s="31"/>
      <c r="H28" s="31"/>
      <c r="I28" s="31"/>
      <c r="J28" s="55"/>
    </row>
    <row r="29" s="1" customFormat="1" ht="49" customHeight="1" spans="1:10">
      <c r="A29" s="28">
        <v>3</v>
      </c>
      <c r="B29" s="29" t="s">
        <v>73</v>
      </c>
      <c r="C29" s="30" t="s">
        <v>74</v>
      </c>
      <c r="D29" s="31"/>
      <c r="E29" s="31"/>
      <c r="F29" s="31"/>
      <c r="G29" s="31"/>
      <c r="H29" s="31"/>
      <c r="I29" s="31"/>
      <c r="J29" s="55"/>
    </row>
    <row r="30" ht="48" customHeight="1" spans="1:10">
      <c r="A30" s="10" t="s">
        <v>75</v>
      </c>
      <c r="B30" s="11"/>
      <c r="C30" s="11"/>
      <c r="D30" s="11"/>
      <c r="E30" s="11"/>
      <c r="F30" s="11"/>
      <c r="G30" s="11"/>
      <c r="H30" s="11"/>
      <c r="I30" s="11"/>
      <c r="J30" s="43"/>
    </row>
    <row r="31" ht="32" customHeight="1" spans="1:10">
      <c r="A31" s="32">
        <v>1</v>
      </c>
      <c r="B31" s="32" t="s">
        <v>76</v>
      </c>
      <c r="C31" s="33" t="s">
        <v>77</v>
      </c>
      <c r="D31" s="34"/>
      <c r="E31" s="34"/>
      <c r="F31" s="34"/>
      <c r="G31" s="34"/>
      <c r="H31" s="34"/>
      <c r="I31" s="34"/>
      <c r="J31" s="56"/>
    </row>
    <row r="32" ht="49" customHeight="1" spans="1:10">
      <c r="A32" s="35"/>
      <c r="B32" s="35"/>
      <c r="C32" s="33" t="s">
        <v>78</v>
      </c>
      <c r="D32" s="34"/>
      <c r="E32" s="34"/>
      <c r="F32" s="34"/>
      <c r="G32" s="34"/>
      <c r="H32" s="34"/>
      <c r="I32" s="34"/>
      <c r="J32" s="56"/>
    </row>
    <row r="33" ht="34" customHeight="1" spans="1:10">
      <c r="A33" s="35"/>
      <c r="B33" s="35"/>
      <c r="C33" s="33" t="s">
        <v>79</v>
      </c>
      <c r="D33" s="34"/>
      <c r="E33" s="34"/>
      <c r="F33" s="34"/>
      <c r="G33" s="34"/>
      <c r="H33" s="34"/>
      <c r="I33" s="34"/>
      <c r="J33" s="56"/>
    </row>
    <row r="34" ht="32" customHeight="1" spans="1:10">
      <c r="A34" s="36"/>
      <c r="B34" s="36"/>
      <c r="C34" s="33" t="s">
        <v>80</v>
      </c>
      <c r="D34" s="34"/>
      <c r="E34" s="34"/>
      <c r="F34" s="34"/>
      <c r="G34" s="34"/>
      <c r="H34" s="34"/>
      <c r="I34" s="34"/>
      <c r="J34" s="56"/>
    </row>
    <row r="35" ht="50" customHeight="1" spans="1:10">
      <c r="A35" s="37">
        <v>2</v>
      </c>
      <c r="B35" s="37" t="s">
        <v>81</v>
      </c>
      <c r="C35" s="33" t="s">
        <v>82</v>
      </c>
      <c r="D35" s="34"/>
      <c r="E35" s="34"/>
      <c r="F35" s="34"/>
      <c r="G35" s="34"/>
      <c r="H35" s="34"/>
      <c r="I35" s="34"/>
      <c r="J35" s="56"/>
    </row>
    <row r="36" ht="41" customHeight="1" spans="1:10">
      <c r="A36" s="32">
        <v>3</v>
      </c>
      <c r="B36" s="37" t="s">
        <v>83</v>
      </c>
      <c r="C36" s="33" t="s">
        <v>84</v>
      </c>
      <c r="D36" s="34"/>
      <c r="E36" s="34"/>
      <c r="F36" s="34"/>
      <c r="G36" s="34"/>
      <c r="H36" s="34"/>
      <c r="I36" s="34"/>
      <c r="J36" s="56"/>
    </row>
    <row r="37" ht="221" customHeight="1" spans="1:10">
      <c r="A37" s="36"/>
      <c r="B37" s="37"/>
      <c r="C37" s="33" t="s">
        <v>85</v>
      </c>
      <c r="D37" s="34"/>
      <c r="E37" s="34"/>
      <c r="F37" s="34"/>
      <c r="G37" s="34"/>
      <c r="H37" s="34"/>
      <c r="I37" s="34"/>
      <c r="J37" s="56"/>
    </row>
    <row r="38" ht="43" customHeight="1" spans="1:10">
      <c r="A38" s="37">
        <v>4</v>
      </c>
      <c r="B38" s="37" t="s">
        <v>86</v>
      </c>
      <c r="C38" s="33" t="s">
        <v>87</v>
      </c>
      <c r="D38" s="34"/>
      <c r="E38" s="34"/>
      <c r="F38" s="34"/>
      <c r="G38" s="34"/>
      <c r="H38" s="34"/>
      <c r="I38" s="34"/>
      <c r="J38" s="56"/>
    </row>
    <row r="39" ht="44" customHeight="1" spans="1:10">
      <c r="A39" s="32">
        <v>5</v>
      </c>
      <c r="B39" s="37" t="s">
        <v>88</v>
      </c>
      <c r="C39" s="33" t="s">
        <v>89</v>
      </c>
      <c r="D39" s="34"/>
      <c r="E39" s="34"/>
      <c r="F39" s="34"/>
      <c r="G39" s="34"/>
      <c r="H39" s="34"/>
      <c r="I39" s="34"/>
      <c r="J39" s="56"/>
    </row>
    <row r="40" ht="53" customHeight="1" spans="1:10">
      <c r="A40" s="36"/>
      <c r="B40" s="37"/>
      <c r="C40" s="33" t="s">
        <v>90</v>
      </c>
      <c r="D40" s="34"/>
      <c r="E40" s="34"/>
      <c r="F40" s="34"/>
      <c r="G40" s="34"/>
      <c r="H40" s="34"/>
      <c r="I40" s="34"/>
      <c r="J40" s="56"/>
    </row>
    <row r="41" ht="36" customHeight="1" spans="1:10">
      <c r="A41" s="37">
        <v>6</v>
      </c>
      <c r="B41" s="37" t="s">
        <v>91</v>
      </c>
      <c r="C41" s="33" t="s">
        <v>92</v>
      </c>
      <c r="D41" s="34"/>
      <c r="E41" s="34"/>
      <c r="F41" s="34"/>
      <c r="G41" s="34"/>
      <c r="H41" s="34"/>
      <c r="I41" s="34"/>
      <c r="J41" s="56"/>
    </row>
    <row r="42" ht="83" customHeight="1" spans="1:10">
      <c r="A42" s="38" t="s">
        <v>93</v>
      </c>
      <c r="B42" s="39"/>
      <c r="C42" s="39"/>
      <c r="D42" s="39"/>
      <c r="E42" s="39"/>
      <c r="F42" s="39"/>
      <c r="G42" s="39"/>
      <c r="H42" s="39"/>
      <c r="I42" s="39"/>
      <c r="J42" s="57"/>
    </row>
  </sheetData>
  <mergeCells count="34">
    <mergeCell ref="A1:J1"/>
    <mergeCell ref="A2:B2"/>
    <mergeCell ref="C2:F2"/>
    <mergeCell ref="G2:H2"/>
    <mergeCell ref="I2:J2"/>
    <mergeCell ref="A3:J3"/>
    <mergeCell ref="A22:D22"/>
    <mergeCell ref="A23:H23"/>
    <mergeCell ref="I23:J23"/>
    <mergeCell ref="A24:J24"/>
    <mergeCell ref="C25:J25"/>
    <mergeCell ref="A26:J26"/>
    <mergeCell ref="C27:J27"/>
    <mergeCell ref="C28:J28"/>
    <mergeCell ref="C29:J29"/>
    <mergeCell ref="A30:J30"/>
    <mergeCell ref="C31:J31"/>
    <mergeCell ref="C32:J32"/>
    <mergeCell ref="C33:J33"/>
    <mergeCell ref="C34:J34"/>
    <mergeCell ref="C35:J35"/>
    <mergeCell ref="C36:J36"/>
    <mergeCell ref="C37:J37"/>
    <mergeCell ref="C38:J38"/>
    <mergeCell ref="C39:J39"/>
    <mergeCell ref="C40:J40"/>
    <mergeCell ref="C41:J41"/>
    <mergeCell ref="A42:J42"/>
    <mergeCell ref="A31:A34"/>
    <mergeCell ref="A36:A37"/>
    <mergeCell ref="A39:A40"/>
    <mergeCell ref="B31:B34"/>
    <mergeCell ref="B36:B37"/>
    <mergeCell ref="B39:B40"/>
  </mergeCells>
  <hyperlinks>
    <hyperlink ref="J5" r:id="rId1" display="https://gego.zhongcy.com/mall-view/store/detail?skuid=1058708295&amp;sid=11"/>
    <hyperlink ref="J6" r:id="rId2" display="https://gego.zhongcy.com/mall-view/store/detail?skuid=1058710325&amp;sid=11"/>
    <hyperlink ref="J7" r:id="rId3" display="https://gego.zhongcy.com/mall-view/store/detail?skuid=1090573970&amp;sid=11"/>
    <hyperlink ref="J8" r:id="rId4" display="https://gego.zhongcy.com/mall-view/store/detail?skuid=1058706422&amp;sid=11"/>
    <hyperlink ref="J9" r:id="rId5" display="https://gego.zhongcy.com/mall-view/store/detail?skuid=1058706643&amp;sid=11"/>
    <hyperlink ref="J11" r:id="rId6" display="https://item.jd.com/10204244329551.html?extension_id=eyJhZCI6IjI2OCIsImNoIjoiMiIsInNrdSI6IjEwMjA0MjQ0MzI5NTMyIiwidHMiOiIxNzc5MzQ3MjkxIiwidW5pcWlkIjoie1wiY2xpY2tfaWRcIjpcIjQ0YzUxOTZlLWIwODItNDk4ZC1hYTAyLWMzZTJkNTJmMTQ1MFwiLFwibWF0ZXJpYWxfaWRcIjpcIjY0OTA2Mjk2NTM4XCIsXCJwb3NfaWRcIjpcIjI2OFwiLFwic2lkXCI6XCI4ZGJhZGJhNy1lZGE1LTQyZmItOTFkNi03YjgxZjc4NDRmMTlcIn0ifQ%3D%3D&amp;jd_pop=44c5196e-b082-498d-aa02-c3e2d52f1450&amp;abt=0&amp;pcdk=zYvLMN8ASH9wK-vWsGtBFeW1MVZOscObALwI2EynN-6tLMk9rnUcNju7Pra3v__7.rQ4a.tlbT#switch-sku"/>
    <hyperlink ref="J12" r:id="rId7" display="https://item.jd.com/10211327701703.html?extension_id=eyJhZCI6IjQ2NyIsImNoIjoiMiIsInNrdSI6IjEwMjExMzI3NzAxNzAyIiwidHMiOiIxNzc5MzQ4MTUxIiwidW5pcWlkIjoie1wiY2xpY2tfaWRcIjpcImMzN2NjNGJlLTEzNjctNDQwNC04NWFjLTY4Y2ExYmM0MzY1YVwiLFwibWF0ZXJpYWxfaWRcIjpcIjcxMDM4MTc3NjYxXCIsXCJwb3NfaWRcIjpcIjQ2N1wiLFwic2lkXCI6XCI3MDI2NDZhYS1jNDlkLTQ5YzktYTc0OC0xM2QyZDI2MmExOWVcIn0ifQ%3D%3D&amp;jd_pop=c37cc4be-1367-4404-85ac-68ca1bc4365a&amp;abt=0&amp;pcdk=0E3234JB6nlzsiGJrTbRZR1EU8sEX004gQT50_JnU9D2Xn_bhEtzzroJoVL70yQ4.rQ4a.tlbT#switch-sku"/>
    <hyperlink ref="J13" r:id="rId8" display="https://item.jd.com/10211327701705.html?extension_id=eyJhZCI6IjQ2NyIsImNoIjoiMiIsInNrdSI6IjEwMjExMzI3NzAxNzAyIiwidHMiOiIxNzc5MzQ4MTUxIiwidW5pcWlkIjoie1wiY2xpY2tfaWRcIjpcImMzN2NjNGJlLTEzNjctNDQwNC04NWFjLTY4Y2ExYmM0MzY1YVwiLFwibWF0ZXJpYWxfaWRcIjpcIjcxMDM4MTc3NjYxXCIsXCJwb3NfaWRcIjpcIjQ2N1wiLFwic2lkXCI6XCI3MDI2NDZhYS1jNDlkLTQ5YzktYTc0OC0xM2QyZDI2MmExOWVcIn0ifQ%3D%3D&amp;jd_pop=c37cc4be-1367-4404-85ac-68ca1bc4365a&amp;abt=0&amp;pcdk=eUGMJg6Knbzk3dQGSYm1IIFKL3MIo7z2SIo2DrwSUe9eheedXNe0KA8p7vRNPPaY.rQ4a.tlbT#switch-sku"/>
    <hyperlink ref="J14" r:id="rId9" display="https://item.jd.com/10220773383083.html?extension_id=eyJhZCI6IjI2OCIsImNoIjoiMiIsInNrdSI6IjEwMjIwNzczMzgzMDcxIiwidHMiOiIxNzc5MzQ3OTI3IiwidW5pcWlkIjoie1wiY2xpY2tfaWRcIjpcImE0NGQzNzJhLTE5MzEtNDc4Yi04MTk5LTU3MGY3MGNlMWFkYVwiLFwibWF0ZXJpYWxfaWRcIjpcIjcwNjI5ODM4MTA0XCIsXCJwb3NfaWRcIjpcIjI2OFwiLFwic2lkXCI6XCI5YjYyOGVhMi01NjZlLTQyNmUtYTRlZC0xNmUyOWExOTFlYzlcIn0ifQ%3D%3D&amp;jd_pop=a44d372a-1931-478b-8199-570f70ce1ada&amp;abt=0&amp;pcdk=J6U8y5VjjTXn3d2T5FWmZC5NaB_pX64D3Vjt8uREU2Vt6Tzsj_oxD0GMN8D3hi-7.rQ4a.tlbT#switch-sku"/>
    <hyperlink ref="J15" r:id="rId10" display="https://gego.zhongcy.com/mall-view/store/detail?skuid=1015169428&amp;sid=11"/>
    <hyperlink ref="J16" r:id="rId11" display="https://item.jd.com/10220773383075.html?extension_id=eyJhZCI6IjI2OCIsImNoIjoiMiIsInNrdSI6IjEwMjIwNzczMzgzMDcxIiwidHMiOiIxNzc5MzQ3OTI3IiwidW5pcWlkIjoie1wiY2xpY2tfaWRcIjpcImE0NGQzNzJhLTE5MzEtNDc4Yi04MTk5LTU3MGY3MGNlMWFkYVwiLFwibWF0ZXJpYWxfaWRcIjpcIjcwNjI5ODM4MTA0XCIsXCJwb3NfaWRcIjpcIjI2OFwiLFwic2lkXCI6XCI5YjYyOGVhMi01NjZlLTQyNmUtYTRlZC0xNmUyOWExOTFlYzlcIn0ifQ%3D%3D&amp;jd_pop=a44d372a-1931-478b-8199-570f70ce1ada&amp;abt=0&amp;pcdk=qzZSrwAKSEfkynAqyHWmRLHfQ-WPQDYmxisiTYl_GkqYwHvd4ETZJk3AGn4wGiWd.rQ4a.tlbT#switch-sku"/>
    <hyperlink ref="J17" r:id="rId12" display="https://gego.zhongcy.com/mall-view/store/detail?skuid=1075533709&amp;sid=11"/>
    <hyperlink ref="J18" r:id="rId13" display="https://gego.zhongcy.com/mall-view/store/detail?skuid=1097813496&amp;sid=244"/>
    <hyperlink ref="J19" r:id="rId14" display="https://gego.zhongcy.com/mall-view/store/detail?skuid=1085769739&amp;sid=340"/>
    <hyperlink ref="J20" r:id="rId15" display="https://gego.zhongcy.com/mall-view/store/detail?skuid=1111319768&amp;sid=278"/>
    <hyperlink ref="J10" r:id="rId16" display="https://gego.zhongcy.com/mall-view/store/detail?skuid=1106484361&amp;sid=122"/>
    <hyperlink ref="J21" r:id="rId17" display="https://item.jd.com/10218836279882.html?pcdk=o1o_ROJ7EwDk0dy6qyRJGWcuWCxFte9alqSuuH7nlFgXbuc6yDRlsIfGppOC5l0U.3z6a.aI3x&amp;spmTag=YTAyNDAuYjAwMjQ5My5jMDAwMDQwMjcuMTIlMjNza3VfY2FyZCU0MDE3ODAwMjY5NDI0NzElMjMxNzgwMDIxMjMxNDk1MTMwMjkwOTQxNiUyMzM4ODY0ODgxNQ"/>
  </hyperlinks>
  <pageMargins left="0.472222222222222" right="0.393055555555556" top="0.393055555555556" bottom="0.196527777777778" header="0.196527777777778" footer="0.118055555555556"/>
  <pageSetup paperSize="9" scale="5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2026-05-29T04:03:02Z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D232CBC91633471A969078D8B71E320D_13</vt:lpwstr>
  </property>
  <property fmtid="{D5CDD505-2E9C-101B-9397-08002B2CF9AE}" pid="4" name="CalculationRule">
    <vt:i4>0</vt:i4>
  </property>
</Properties>
</file>