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 name="WpsReserved_CellImgLis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A787E0DBC5ED4B29AE04A5C724386E3B"/>
        <xdr:cNvPicPr>
          <a:picLocks noChangeAspect="1"/>
        </xdr:cNvPicPr>
      </xdr:nvPicPr>
      <xdr:blipFill>
        <a:blip r:embed="rId1"/>
        <a:stretch>
          <a:fillRect/>
        </a:stretch>
      </xdr:blipFill>
      <xdr:spPr>
        <a:xfrm>
          <a:off x="10196830" y="2578100"/>
          <a:ext cx="7191375" cy="7162800"/>
        </a:xfrm>
        <a:prstGeom prst="rect">
          <a:avLst/>
        </a:prstGeom>
        <a:noFill/>
        <a:ln w="9525">
          <a:noFill/>
        </a:ln>
      </xdr:spPr>
    </xdr:pic>
  </etc:cellImage>
  <etc:cellImage>
    <xdr:pic>
      <xdr:nvPicPr>
        <xdr:cNvPr id="6" name="ID_419E46A59E9041D8B344805E83BB6AFC"/>
        <xdr:cNvPicPr>
          <a:picLocks noChangeAspect="1"/>
        </xdr:cNvPicPr>
      </xdr:nvPicPr>
      <xdr:blipFill>
        <a:blip r:embed="rId2"/>
        <a:stretch>
          <a:fillRect/>
        </a:stretch>
      </xdr:blipFill>
      <xdr:spPr>
        <a:xfrm>
          <a:off x="10196830" y="3873500"/>
          <a:ext cx="7334250" cy="7219950"/>
        </a:xfrm>
        <a:prstGeom prst="rect">
          <a:avLst/>
        </a:prstGeom>
        <a:noFill/>
        <a:ln w="9525">
          <a:noFill/>
        </a:ln>
      </xdr:spPr>
    </xdr:pic>
  </etc:cellImage>
  <etc:cellImage>
    <xdr:pic>
      <xdr:nvPicPr>
        <xdr:cNvPr id="10" name="ID_0D7E5A55713243AA96591789B62C13DF"/>
        <xdr:cNvPicPr>
          <a:picLocks noChangeAspect="1"/>
        </xdr:cNvPicPr>
      </xdr:nvPicPr>
      <xdr:blipFill>
        <a:blip r:embed="rId3"/>
        <a:stretch>
          <a:fillRect/>
        </a:stretch>
      </xdr:blipFill>
      <xdr:spPr>
        <a:xfrm>
          <a:off x="10196830" y="5346700"/>
          <a:ext cx="6962775" cy="6991350"/>
        </a:xfrm>
        <a:prstGeom prst="rect">
          <a:avLst/>
        </a:prstGeom>
        <a:noFill/>
        <a:ln w="9525">
          <a:noFill/>
        </a:ln>
      </xdr:spPr>
    </xdr:pic>
  </etc:cellImage>
  <etc:cellImage>
    <xdr:pic>
      <xdr:nvPicPr>
        <xdr:cNvPr id="11" name="ID_A37A6C2E970C4B288ECEC5490F59C3E9"/>
        <xdr:cNvPicPr>
          <a:picLocks noChangeAspect="1"/>
        </xdr:cNvPicPr>
      </xdr:nvPicPr>
      <xdr:blipFill>
        <a:blip r:embed="rId4"/>
        <a:stretch>
          <a:fillRect/>
        </a:stretch>
      </xdr:blipFill>
      <xdr:spPr>
        <a:xfrm>
          <a:off x="10196830" y="8585200"/>
          <a:ext cx="7258050" cy="7553325"/>
        </a:xfrm>
        <a:prstGeom prst="rect">
          <a:avLst/>
        </a:prstGeom>
        <a:noFill/>
        <a:ln w="9525">
          <a:noFill/>
        </a:ln>
      </xdr:spPr>
    </xdr:pic>
  </etc:cellImage>
  <etc:cellImage>
    <xdr:pic>
      <xdr:nvPicPr>
        <xdr:cNvPr id="2" name="ID_FC24C4FA6640430A87FB08B15795ED1C"/>
        <xdr:cNvPicPr>
          <a:picLocks noChangeAspect="1"/>
        </xdr:cNvPicPr>
      </xdr:nvPicPr>
      <xdr:blipFill>
        <a:blip r:embed="rId5"/>
        <a:stretch>
          <a:fillRect/>
        </a:stretch>
      </xdr:blipFill>
      <xdr:spPr>
        <a:xfrm>
          <a:off x="10196830" y="6883400"/>
          <a:ext cx="3848100" cy="3057525"/>
        </a:xfrm>
        <a:prstGeom prst="rect">
          <a:avLst/>
        </a:prstGeom>
        <a:noFill/>
        <a:ln w="9525">
          <a:noFill/>
        </a:ln>
      </xdr:spPr>
    </xdr:pic>
  </etc:cellImage>
  <etc:cellImage>
    <xdr:pic>
      <xdr:nvPicPr>
        <xdr:cNvPr id="3" name="ID_E0CED28587D947DD8ADEB23988400DD4"/>
        <xdr:cNvPicPr>
          <a:picLocks noChangeAspect="1"/>
        </xdr:cNvPicPr>
      </xdr:nvPicPr>
      <xdr:blipFill>
        <a:blip r:embed="rId6"/>
        <a:stretch>
          <a:fillRect/>
        </a:stretch>
      </xdr:blipFill>
      <xdr:spPr>
        <a:xfrm>
          <a:off x="10196830" y="10363200"/>
          <a:ext cx="10287000" cy="9848850"/>
        </a:xfrm>
        <a:prstGeom prst="rect">
          <a:avLst/>
        </a:prstGeom>
        <a:noFill/>
        <a:ln w="9525">
          <a:noFill/>
        </a:ln>
      </xdr:spPr>
    </xdr:pic>
  </etc:cellImage>
  <etc:cellImage>
    <xdr:pic>
      <xdr:nvPicPr>
        <xdr:cNvPr id="4" name="ID_632A0E42BB8F46FE97267AF489181E2E"/>
        <xdr:cNvPicPr>
          <a:picLocks noChangeAspect="1"/>
        </xdr:cNvPicPr>
      </xdr:nvPicPr>
      <xdr:blipFill>
        <a:blip r:embed="rId7"/>
        <a:stretch>
          <a:fillRect/>
        </a:stretch>
      </xdr:blipFill>
      <xdr:spPr>
        <a:xfrm>
          <a:off x="10196830" y="11811000"/>
          <a:ext cx="7820025" cy="7505700"/>
        </a:xfrm>
        <a:prstGeom prst="rect">
          <a:avLst/>
        </a:prstGeom>
        <a:noFill/>
        <a:ln w="9525">
          <a:noFill/>
        </a:ln>
      </xdr:spPr>
    </xdr:pic>
  </etc:cellImage>
  <etc:cellImage>
    <xdr:pic>
      <xdr:nvPicPr>
        <xdr:cNvPr id="8" name="ID_351BA242148E4EF6B9CAE3F998BCEBCA"/>
        <xdr:cNvPicPr>
          <a:picLocks noChangeAspect="1"/>
        </xdr:cNvPicPr>
      </xdr:nvPicPr>
      <xdr:blipFill>
        <a:blip r:embed="rId8"/>
        <a:stretch>
          <a:fillRect/>
        </a:stretch>
      </xdr:blipFill>
      <xdr:spPr>
        <a:xfrm>
          <a:off x="10196830" y="13258800"/>
          <a:ext cx="10287000" cy="11877675"/>
        </a:xfrm>
        <a:prstGeom prst="rect">
          <a:avLst/>
        </a:prstGeom>
        <a:noFill/>
        <a:ln w="9525">
          <a:noFill/>
        </a:ln>
      </xdr:spPr>
    </xdr:pic>
  </etc:cellImage>
  <etc:cellImage>
    <xdr:pic>
      <xdr:nvPicPr>
        <xdr:cNvPr id="9" name="ID_FB70826C43734296977209E66C9059A1"/>
        <xdr:cNvPicPr>
          <a:picLocks noChangeAspect="1"/>
        </xdr:cNvPicPr>
      </xdr:nvPicPr>
      <xdr:blipFill>
        <a:blip r:embed="rId9"/>
        <a:stretch>
          <a:fillRect/>
        </a:stretch>
      </xdr:blipFill>
      <xdr:spPr>
        <a:xfrm>
          <a:off x="10196830" y="14706600"/>
          <a:ext cx="10287000" cy="14182725"/>
        </a:xfrm>
        <a:prstGeom prst="rect">
          <a:avLst/>
        </a:prstGeom>
        <a:noFill/>
        <a:ln w="9525">
          <a:noFill/>
        </a:ln>
      </xdr:spPr>
    </xdr:pic>
  </etc:cellImage>
  <etc:cellImage>
    <xdr:pic>
      <xdr:nvPicPr>
        <xdr:cNvPr id="7" name="ID_30BF21F7B03E49498241AB3938DA8885"/>
        <xdr:cNvPicPr>
          <a:picLocks noChangeAspect="1"/>
        </xdr:cNvPicPr>
      </xdr:nvPicPr>
      <xdr:blipFill>
        <a:blip r:embed="rId10"/>
        <a:stretch>
          <a:fillRect/>
        </a:stretch>
      </xdr:blipFill>
      <xdr:spPr>
        <a:xfrm>
          <a:off x="10196830" y="16611600"/>
          <a:ext cx="10287000" cy="11906250"/>
        </a:xfrm>
        <a:prstGeom prst="rect">
          <a:avLst/>
        </a:prstGeom>
        <a:noFill/>
        <a:ln w="9525">
          <a:noFill/>
        </a:ln>
      </xdr:spPr>
    </xdr:pic>
  </etc:cellImage>
  <etc:cellImage>
    <xdr:pic>
      <xdr:nvPicPr>
        <xdr:cNvPr id="12" name="ID_D1B84B6F253A416A8E8EBB078AF456CF"/>
        <xdr:cNvPicPr>
          <a:picLocks noChangeAspect="1"/>
        </xdr:cNvPicPr>
      </xdr:nvPicPr>
      <xdr:blipFill>
        <a:blip r:embed="rId11"/>
        <a:stretch>
          <a:fillRect/>
        </a:stretch>
      </xdr:blipFill>
      <xdr:spPr>
        <a:xfrm>
          <a:off x="10196830" y="15976600"/>
          <a:ext cx="10287000" cy="10353675"/>
        </a:xfrm>
        <a:prstGeom prst="rect">
          <a:avLst/>
        </a:prstGeom>
        <a:noFill/>
        <a:ln w="9525">
          <a:noFill/>
        </a:ln>
      </xdr:spPr>
    </xdr:pic>
  </etc:cellImage>
  <etc:cellImage>
    <xdr:pic>
      <xdr:nvPicPr>
        <xdr:cNvPr id="13" name="ID_7303D651C6654E92AB047537677AAF19"/>
        <xdr:cNvPicPr>
          <a:picLocks noChangeAspect="1"/>
        </xdr:cNvPicPr>
      </xdr:nvPicPr>
      <xdr:blipFill>
        <a:blip r:embed="rId12"/>
        <a:stretch>
          <a:fillRect/>
        </a:stretch>
      </xdr:blipFill>
      <xdr:spPr>
        <a:xfrm>
          <a:off x="10196830" y="15341600"/>
          <a:ext cx="10287000" cy="10639425"/>
        </a:xfrm>
        <a:prstGeom prst="rect">
          <a:avLst/>
        </a:prstGeom>
        <a:noFill/>
        <a:ln w="9525">
          <a:noFill/>
        </a:ln>
      </xdr:spPr>
    </xdr:pic>
  </etc:cellImage>
  <etc:cellImage>
    <xdr:pic>
      <xdr:nvPicPr>
        <xdr:cNvPr id="15" name="ID_B0CC0077BF6A4B4C83D403903A9A14E3" descr="post_object_image_1497482807"/>
        <xdr:cNvPicPr/>
      </xdr:nvPicPr>
      <xdr:blipFill>
        <a:blip r:embed="rId13"/>
        <a:stretch>
          <a:fillRect/>
        </a:stretch>
      </xdr:blipFill>
      <xdr:spPr>
        <a:xfrm>
          <a:off x="0" y="0"/>
          <a:ext cx="7553325" cy="7372350"/>
        </a:xfrm>
        <a:prstGeom prst="rect">
          <a:avLst/>
        </a:prstGeom>
      </xdr:spPr>
    </xdr:pic>
  </etc:cellImage>
  <etc:cellImage>
    <xdr:pic>
      <xdr:nvPicPr>
        <xdr:cNvPr id="16" name="ID_E291E7D2AB874FBE89DC0F9E706ED208" descr="post_object_image_857304969"/>
        <xdr:cNvPicPr/>
      </xdr:nvPicPr>
      <xdr:blipFill>
        <a:blip r:embed="rId14"/>
        <a:stretch>
          <a:fillRect/>
        </a:stretch>
      </xdr:blipFill>
      <xdr:spPr>
        <a:xfrm>
          <a:off x="0" y="0"/>
          <a:ext cx="7381875" cy="7353300"/>
        </a:xfrm>
        <a:prstGeom prst="rect">
          <a:avLst/>
        </a:prstGeom>
      </xdr:spPr>
    </xdr:pic>
  </etc:cellImage>
  <etc:cellImage>
    <xdr:pic>
      <xdr:nvPicPr>
        <xdr:cNvPr id="18" name="ID_E355470F84EC4331BB736DF4FC100EB1" descr="post_object_image_521601684"/>
        <xdr:cNvPicPr/>
      </xdr:nvPicPr>
      <xdr:blipFill>
        <a:blip r:embed="rId15"/>
        <a:stretch>
          <a:fillRect/>
        </a:stretch>
      </xdr:blipFill>
      <xdr:spPr>
        <a:xfrm>
          <a:off x="0" y="0"/>
          <a:ext cx="7429500" cy="7239000"/>
        </a:xfrm>
        <a:prstGeom prst="rect">
          <a:avLst/>
        </a:prstGeom>
      </xdr:spPr>
    </xdr:pic>
  </etc:cellImage>
  <etc:cellImage>
    <xdr:pic>
      <xdr:nvPicPr>
        <xdr:cNvPr id="19" name="ID_55BABCC1F969411F9DBE08806C69BA68" descr="post_object_image_271988151"/>
        <xdr:cNvPicPr/>
      </xdr:nvPicPr>
      <xdr:blipFill>
        <a:blip r:embed="rId16"/>
        <a:stretch>
          <a:fillRect/>
        </a:stretch>
      </xdr:blipFill>
      <xdr:spPr>
        <a:xfrm>
          <a:off x="0" y="0"/>
          <a:ext cx="7277100" cy="7391400"/>
        </a:xfrm>
        <a:prstGeom prst="rect">
          <a:avLst/>
        </a:prstGeom>
      </xdr:spPr>
    </xdr:pic>
  </etc:cellImage>
  <etc:cellImage>
    <xdr:pic>
      <xdr:nvPicPr>
        <xdr:cNvPr id="14" name="ID_AC67903FDA97426B9137E74EFE569A7A" descr="post_object_image_2524766043"/>
        <xdr:cNvPicPr/>
      </xdr:nvPicPr>
      <xdr:blipFill>
        <a:blip r:embed="rId17"/>
        <a:stretch>
          <a:fillRect/>
        </a:stretch>
      </xdr:blipFill>
      <xdr:spPr>
        <a:xfrm>
          <a:off x="0" y="0"/>
          <a:ext cx="3918585" cy="3875405"/>
        </a:xfrm>
        <a:prstGeom prst="rect">
          <a:avLst/>
        </a:prstGeom>
      </xdr:spPr>
    </xdr:pic>
  </etc:cellImage>
  <etc:cellImage>
    <xdr:pic>
      <xdr:nvPicPr>
        <xdr:cNvPr id="17" name="ID_74A5A83AE7D54689A66D5F91425ACEE4" descr="post_object_image_161609034"/>
        <xdr:cNvPicPr/>
      </xdr:nvPicPr>
      <xdr:blipFill>
        <a:blip r:embed="rId18"/>
        <a:stretch>
          <a:fillRect/>
        </a:stretch>
      </xdr:blipFill>
      <xdr:spPr>
        <a:xfrm>
          <a:off x="0" y="0"/>
          <a:ext cx="2902585" cy="2902585"/>
        </a:xfrm>
        <a:prstGeom prst="rect">
          <a:avLst/>
        </a:prstGeom>
      </xdr:spPr>
    </xdr:pic>
  </etc:cellImage>
</etc:cellImages>
</file>

<file path=xl/sharedStrings.xml><?xml version="1.0" encoding="utf-8"?>
<sst xmlns="http://schemas.openxmlformats.org/spreadsheetml/2006/main" count="125" uniqueCount="111">
  <si>
    <t>采 购 需 求</t>
  </si>
  <si>
    <t>项目名称</t>
  </si>
  <si>
    <t>初中部教务处采购物理学具一批</t>
  </si>
  <si>
    <t>总预算（元）</t>
  </si>
  <si>
    <t>一、 采购清单及技术要求</t>
  </si>
  <si>
    <t>序号</t>
  </si>
  <si>
    <t>名称</t>
  </si>
  <si>
    <t>参考品牌型号</t>
  </si>
  <si>
    <t>规格参数</t>
  </si>
  <si>
    <t>数量</t>
  </si>
  <si>
    <t>单位</t>
  </si>
  <si>
    <t>单价(元)</t>
  </si>
  <si>
    <t>合计                 (元)</t>
  </si>
  <si>
    <t>备注/图片</t>
  </si>
  <si>
    <t>商品电商链接</t>
  </si>
  <si>
    <t>Micro转USB转接线</t>
  </si>
  <si>
    <t>山泽</t>
  </si>
  <si>
    <t>个</t>
  </si>
  <si>
    <t>https://mobile.yangkeduo.com/goods.html?goods_id=940468034663&amp;page_from=202&amp;_oc_trace_mark=199&amp;pxq_secret_key=FKZX7DKWIPGIGKFA7BMOANHUNYYY6244LQFOUR4OQXJV3IRHIWJQ&amp;_oak_share_snapshot_num=711&amp;_oak_share_detail_id=26846875269&amp;_oak_share_time=1780472481&amp;share_oak_rcto=YWItlJBm7Rewv_dixjcmT1qJlTDucwGrNjIMFq7NvhrNwidsaoXfW9NN3PhGJUfs5VcA27ZDMk82Hg&amp;share_uin=5SFJTKQLKUULXSDG5LKUAQ6VL4_GEXDA&amp;refer_share_id=96127c14a5474635b0850efede428ab2&amp;refer_share_uin=5SFJTKQLKUULXSDG5LKUAQ6VL4_GEXDA&amp;refer_share_channel=message&amp;refer_share_form=card&amp;__wls_rt=1&amp;__wls_lt=1&amp;__wls_fm=n#pushState</t>
  </si>
  <si>
    <r>
      <rPr>
        <sz val="23"/>
        <color rgb="FF151516"/>
        <rFont val="宋体"/>
        <charset val="134"/>
      </rPr>
      <t>适用于红米</t>
    </r>
    <r>
      <rPr>
        <sz val="23"/>
        <color rgb="FF151516"/>
        <rFont val="Helvetica"/>
        <charset val="134"/>
      </rPr>
      <t>2,</t>
    </r>
    <r>
      <rPr>
        <sz val="23"/>
        <color rgb="FF151516"/>
        <rFont val="宋体"/>
        <charset val="134"/>
      </rPr>
      <t>红米</t>
    </r>
    <r>
      <rPr>
        <sz val="23"/>
        <color rgb="FF151516"/>
        <rFont val="Helvetica"/>
        <charset val="134"/>
      </rPr>
      <t>2A/2S</t>
    </r>
    <r>
      <rPr>
        <sz val="23"/>
        <color rgb="FF151516"/>
        <rFont val="宋体"/>
        <charset val="134"/>
      </rPr>
      <t>原配屏幕总成</t>
    </r>
  </si>
  <si>
    <t>小米</t>
  </si>
  <si>
    <t>https://mobile.yangkeduo.com/goods.html?goods_id=523236666301&amp;page_from=101&amp;pxq_secret_key=FKZX7DKWIPGIGKFA7BMOANHUNYWRFSLVBNPIGPKT7WX3FDYUVRGA&amp;_oak_share_snapshot_num=3600&amp;_oak_share_time=1780472523&amp;share_oak_rcto=YWKqgziGixSB1MxO6y9vsZ6Cw4hPzetvkDaR1kkqGbtCESdsaoXfW9NN3PhGJUfs5VcA27ZDMk82Hg&amp;share_uin=5SFJTKQLKUULXSDG5LKUAQ6VL4_GEXDA&amp;refer_share_id=a7db5db148d54ba68fbdd0b1832314dd&amp;refer_share_uin=5SFJTKQLKUULXSDG5LKUAQ6VL4_GEXDA&amp;refer_share_channel=message&amp;refer_share_form=card&amp;__wls_rt=1&amp;__wls_lt=1&amp;__wls_fm=n#pushState</t>
  </si>
  <si>
    <t>无线鼠标</t>
  </si>
  <si>
    <t>宏基acer</t>
  </si>
  <si>
    <t>黑色</t>
  </si>
  <si>
    <t>https://mobile.yangkeduo.com/goods.html?goods_id=935009276492&amp;page_from=23&amp;_oc_trace_mark=199&amp;pxq_secret_key=FKZX7DKWIPGIGKFA7BMOANHUNYMYYPUQ2FIBBMOSJTRGNCASDOMQ&amp;_oak_share_snapshot_num=3490&amp;_oak_share_detail_id=24588748716&amp;_oak_share_time=1780472661&amp;share_oak_rcto=YWIqIoCSRGaDifw-NHtJeqsSKN5qW92sPCTduCPmARnHmydsaoXfW9NN3PhGJUfs5VcA27ZDMk82Hg&amp;share_uin=5SFJTKQLKUULXSDG5LKUAQ6VL4_GEXDA&amp;refer_share_id=d1a3353df85f4f7b804b6230b68e0b8a&amp;refer_share_uin=5SFJTKQLKUULXSDG5LKUAQ6VL4_GEXDA&amp;refer_share_channel=message&amp;refer_share_form=card&amp;__wls_rt=1&amp;__wls_lt=1&amp;__wls_fm=n#pushState</t>
  </si>
  <si>
    <t>LED灯阵列</t>
  </si>
  <si>
    <t>禧嘉登</t>
  </si>
  <si>
    <t>超超亮款【200W】</t>
  </si>
  <si>
    <t>https://mobile.yangkeduo.com/goods.html?goods_id=62261849824&amp;page_from=23&amp;_oc_trace_mark=199&amp;pxq_secret_key=BT5DJAILXIGETY3PIXSMU5LRIMFRTP23CNDVMZZAX4W6N3ZUW2GA&amp;_oak_share_snapshot_num=5500&amp;_oak_share_time=1780567560&amp;share_oak_rcto=YWIXgq05Dn5_kpUte6ystW6xKN5qW92sPCTduCPmARnHmydsaoXfW9NND-QsOGPPwy4A27ZDMk82Hg&amp;share_uin=5SFJTKQLKUULXSDG5LKUAQ6VL4_GEXDA&amp;refer_share_id=5f6e645802b149668560af30fb945574&amp;refer_share_uin=5SFJTKQLKUULXSDG5LKUAQ6VL4_GEXDA&amp;refer_share_channel=message&amp;refer_share_form=card&amp;__wls_rt=1&amp;__wls_lt=1&amp;__wls_fm=n#pushState</t>
  </si>
  <si>
    <t>4.3寸投影镜头</t>
  </si>
  <si>
    <t>国产</t>
  </si>
  <si>
    <t>4.3寸镜头</t>
  </si>
  <si>
    <t>https://mobile.yangkeduo.com/goods.html?goods_id=317736678432&amp;page_from=102&amp;pxq_secret_key=FKZX7DKWIPGIGKFA7BMOANHUNZLXVGXJHVLAGBTHE3ZLBNNL5IJQ&amp;_oak_share_snapshot_num=4059&amp;_oak_share_detail_id=21983640817&amp;_oak_share_time=1780472927&amp;share_oak_rcto=YWKuOw_MzZr6gUsmfiLtGKYbeb-jZXvvxWJ1eITYqF-srCdsaoXfW9NN3PhGJUfs5VcA27ZDMk82Hg&amp;share_uin=5SFJTKQLKUULXSDG5LKUAQ6VL4_GEXDA&amp;refer_share_id=57bcbd7012554a778df36809aeb37ea2&amp;refer_share_uin=5SFJTKQLKUULXSDG5LKUAQ6VL4_GEXDA&amp;refer_share_channel=message&amp;refer_share_form=card&amp;__wls_rt=1&amp;__wls_lt=1&amp;__wls_fm=n#pushState</t>
  </si>
  <si>
    <t>可伸缩触控笔</t>
  </si>
  <si>
    <t>手柄直径：11.2mm</t>
  </si>
  <si>
    <t>【淘宝】假一赔四 https://e.tb.cn/h.RSzyf3hNxh44I8Z?tk=NxGGg0g6oic MF278 「伸缩教鞭触控笔ipad磁吸通用JB08希沃电子白板平板点触笔教师指读棒教棒教室多媒体网课学习机触控电容笔点读」</t>
  </si>
  <si>
    <t>小米手机电池</t>
  </si>
  <si>
    <t>【红米2A】BM44</t>
  </si>
  <si>
    <t>块</t>
  </si>
  <si>
    <t>https://mobile.yangkeduo.com/goods.html?goods_id=704798202309&amp;page_from=23&amp;_oc_trace_mark=199&amp;pxq_secret_key=BT5DJAILXIGETY3PIXSMU5LRIOCSVOJHM6VBJJGASCCIEWAJHBZQ&amp;_oak_share_snapshot_num=4890&amp;_oak_share_detail_id=8710108287&amp;_oak_share_time=1780567899&amp;share_oak_rcto=YWJ667ffinVg9Lhym4JMVTTKKN5qW92sPCTduCPmARnHmydsaoXfW9NND-QsOGPPwy4A27ZDMk82Hg&amp;share_uin=5SFJTKQLKUULXSDG5LKUAQ6VL4_GEXDA&amp;refer_share_id=1acc665bc60d4b6481acb79f018f211b&amp;refer_share_uin=5SFJTKQLKUULXSDG5LKUAQ6VL4_GEXDA&amp;refer_share_channel=message&amp;refer_share_form=card#pushState</t>
  </si>
  <si>
    <t>纳米双面胶</t>
  </si>
  <si>
    <t>宽2厘米【拍一发二】总长1.167575超薄2小卷</t>
  </si>
  <si>
    <t>卷</t>
  </si>
  <si>
    <t>https://mobile.yangkeduo.com/goods.html?goods_id=960578244898&amp;page_from=23&amp;_oc_trace_mark=199&amp;pxq_secret_key=BT5DJAILXIGETY3PIXSMU5LRIP7ARAHXZSVRVUNYE3UP73A3HIGA&amp;_oak_share_snapshot_num=1060&amp;_oak_share_detail_id=26724175836&amp;_oak_share_time=1780567785&amp;share_oak_rcto=YWLQds-GvxCEj0SXb-65RoBUKN5qW92sPCTduCPmARnHmydsaoXfW9NND-QsOGPPwy4A27ZDMk82Hg&amp;share_uin=5SFJTKQLKUULXSDG5LKUAQ6VL4_GEXDA&amp;refer_share_id=1a145aabb3274a2bb9307702ac7e59bc&amp;refer_share_uin=5SFJTKQLKUULXSDG5LKUAQ6VL4_GEXDA&amp;refer_share_channel=message&amp;refer_share_form=card&amp;__wls_rt=1&amp;__wls_lt=1&amp;__wls_fm=n#pushState</t>
  </si>
  <si>
    <t>黑色包装盒</t>
  </si>
  <si>
    <t>30cm*30cm*30cm</t>
  </si>
  <si>
    <t>【淘宝】7天无理由退货 https://e.tb.cn/h.RS4OuULmwCK2Um7?tk=4mCig0T84FV MF278 「超大号礼物盒精美礼品盒生日包装盒送男友仪式感惊喜礼盒空纸盒子」
点击链接直接打开 或者 淘宝搜索直接打开</t>
  </si>
  <si>
    <t>充电宝</t>
  </si>
  <si>
    <t>顶配版20000mA</t>
  </si>
  <si>
    <t>【淘宝】大促价保 https://e.tb.cn/h.RiE0Jh6SJqKzVOO?tk=W6RrgbgIh1K CZ028 「[3C认证可上飞机]SUIDDY充电宝20000毫安大容量自带线超级快充2026新款适用苹果17小米华为手机专用小巧便携」</t>
  </si>
  <si>
    <t>黑色瓦楞纸</t>
  </si>
  <si>
    <t>50*70</t>
  </si>
  <si>
    <t>包</t>
  </si>
  <si>
    <t>【淘宝】7天无理由退货 https://e.tb.cn/h.RSGyqYa6GuHHkph?tk=GaKcg0wqONt HU287 「直供两层黑色E坑瓦楞纸 化妆品产品内衬包装盒黑色瓦楞纸材料」
点击链接直接打开 或者 淘宝搜索直接打开</t>
  </si>
  <si>
    <t>黑色硬纸</t>
  </si>
  <si>
    <t>A3/2.6mm</t>
  </si>
  <si>
    <t>张</t>
  </si>
  <si>
    <t>【淘宝】大促价保 https://e.tb.cn/h.RRrTZW8yJYzTK0Y?tk=pGCJg0wOiJi HU071 「元浩黑色硬纸板A5包装打包用隔板垫板A4儿童手工大尺寸a3卡纸板加厚超硬超大黑纸板A2可裁剪硬纸壳板硬纸片」</t>
  </si>
  <si>
    <t>3d桌面透明显示器diy多功能晖君同款分光棱镜wifi lcd显示屏</t>
  </si>
  <si>
    <t>30mm*30mm</t>
  </si>
  <si>
    <t>https://mobile.yangkeduo.com/goods.html?goods_id=743751877950&amp;page_from=23&amp;pxq_secret_key=JHZFW334JADIDRGCQGW34DVOGLKQF7CJZJJMD4K47V56KEFPX6RA&amp;_oak_share_snapshot_num=1390&amp;_oak_share_detail_id=26903751716&amp;_oak_share_time=1780643315&amp;share_oak_rcto=YWLXejoFpmhC-SDc99HbLa36KN5qW92sPCTduCPmARnHmxtwSoFZqWQ5De2PUzIhwzcA27ZDMk82Hg&amp;share_uin=5SFJTKQLKUULXSDG5LKUAQ6VL4_GEXDA&amp;refer_share_id=26e6c883410544d1ba27266d45de2376&amp;refer_share_uin=5SFJTKQLKUULXSDG5LKUAQ6VL4_GEXDA&amp;refer_share_channel=message&amp;refer_share_form=card&amp;__wls_rt=1&amp;__wls_lt=1&amp;__wls_fm=n#pushState</t>
  </si>
  <si>
    <t>透镜卡片式聚光便携户凸透镜生火取火专用儿童探索菲涅尔放大镜</t>
  </si>
  <si>
    <t>卡片放大镜小号无黑边8.5cm*5.5cm</t>
  </si>
  <si>
    <t>https://mobile.yangkeduo.com/goods.html?goods_id=850583118765&amp;page_from=23&amp;_oc_trace_mark=199&amp;pxq_secret_key=JHZFW334JADIDRGCQGW34DVOGLNSBZYPJQQ6X7NMIWPBLCSYMJKQ&amp;_oak_share_snapshot_num=299&amp;_oak_share_time=1780645753&amp;share_oak_rcto=YWLLLlqEROVE2IBhzX1iQFTJKN5qW92sPCTduCPmARnHmxtwSoFZqWQ5De2PUzIhwzcA27ZDMk82Hg&amp;share_uin=5SFJTKQLKUULXSDG5LKUAQ6VL4_GEXDA&amp;refer_share_id=e36dcb28d7d042648ecebd3a4f6e8399&amp;refer_share_uin=5SFJTKQLKUULXSDG5LKUAQ6VL4_GEXDA&amp;refer_share_channel=message&amp;refer_share_form=card&amp;__wls_rt=1&amp;__wls_lt=1&amp;__wls_fm=n#pushState</t>
  </si>
  <si>
    <t>UV/IR650nm红外截止滤光片 滤镜,面板玻璃 正方形玻璃片 彩色矫正</t>
  </si>
  <si>
    <t>80*80*1.0mm</t>
  </si>
  <si>
    <t>片</t>
  </si>
  <si>
    <t>https://mobile.yangkeduo.com/goods.html?goods_id=247189831065&amp;page_from=23&amp;pxq_secret_key=JHZFW334JADIDRGCQGW34DVOGICKH7UH7CMC3VPEEG3WPIQ3I3JA&amp;_oak_share_snapshot_num=672&amp;_oak_share_detail_id=9445578428&amp;_oak_share_time=1780646020&amp;share_oak_rcto=YWKOYxzVIXEKYD60AQfmvQMRKN5qW92sPCTduCPmARnHmxtwSoFZqWQ5De2PUzIhwzcA27ZDMk82Hg&amp;share_uin=5SFJTKQLKUULXSDG5LKUAQ6VL4_GEXDA&amp;refer_share_id=22fd5d14f29942cc937cf9d0a913d3c9&amp;refer_share_uin=5SFJTKQLKUULXSDG5LKUAQ6VL4_GEXDA&amp;refer_share_channel=message&amp;refer_share_form=card&amp;__wls_rt=1&amp;__wls_lt=1&amp;__wls_fm=n#pushState</t>
  </si>
  <si>
    <t>磨砂亚克力板加工定制哑光透光板门窗遮挡板半透明有机玻璃塑料板</t>
  </si>
  <si>
    <t>磨砂2毫米厚，宽20厘米、长122厘米</t>
  </si>
  <si>
    <t>https://mobile.yangkeduo.com/goods1.html?goods_id=778050305228&amp;page_from=23&amp;_oc_trace_mark=199&amp;pxq_secret_key=JHZFW334JADIDRGCQGW34DVOGIJVFA5SKDTPMMXZ2WIND2W7KRWA&amp;_oak_share_snapshot_num=863&amp;_oak_share_detail_id=10583654949&amp;_oak_share_time=1780647142&amp;share_oak_rcto=YWKkCRGRvAYu4cAn-bOnsj06KN5qW92sPCTduCPmARnHmxtwSoFZqWQ5De2PUzIhwzcA27ZDMk82Hg&amp;share_uin=5SFJTKQLKUULXSDG5LKUAQ6VL4_GEXDA&amp;refer_share_id=6319ec7dad104ef9aa0b40ae55c4012f&amp;refer_share_uin=5SFJTKQLKUULXSDG5LKUAQ6VL4_GEXDA&amp;refer_share_channel=message&amp;refer_share_form=card#pushState</t>
  </si>
  <si>
    <t>散热风扇</t>
  </si>
  <si>
    <t>7cm</t>
  </si>
  <si>
    <t>https://mobile.yangkeduo.com/goods.html?goods_id=713266650735&amp;_oak_rcto=YWJISygZh2w_LavTPJ3Mes9gUOvA7S2H3mn3iSrTsNPiwvlSMNI-yTdnQG08rsKRVeTYNN7rKpWU5A&amp;_oak_gallery_token=7e6585d1e0e63fc8091c3cf9b382bba4&amp;_oak_gallery=https%3A%2F%2Fimg.pddpic.com%2Fmms-material-img%2F2023-11-13%2F4ea80581-7e29-4af5-9a4c-455e17566642.jpeg&amp;page_from=35&amp;thumb_url=https%3A%2F%2Fimg.pddpic.com%2Fmms-material-img%2F2023-11-13%2F4ea80581-7e29-4af5-9a4c-455e17566642.jpeg%3FimageMogr2%2Fthumbnail%2F400x%257CimageView2%2F2%2Fw%2F400%2Fq%2F80%2Fformat%2Fwebp&amp;refer_page_name=index&amp;refer_page_id=10002_1780711108028_i3n7vjlamx&amp;refer_page_sn=10002</t>
  </si>
  <si>
    <t>放大镜</t>
  </si>
  <si>
    <t>150mm孔径放大镜</t>
  </si>
  <si>
    <t>https://mobile.yangkeduo.com/goods.html?goods_id=874395524587&amp;page_from=101&amp;pxq_secret_key=LQDWMM3CYLLR5WJIUP6R7ZRIQA6T77TU4KYHPD6UYEVKOLPIWL4Q&amp;_oak_share_snapshot_num=3527&amp;_oak_share_detail_id=25535039731&amp;_oak_share_time=1780711068&amp;share_oak_rcto=YWK54HwTLboSUgJkVWSVyw-yw4hPzetvkDaR1kkqGbtCEV1OkPX74jKsD_-PFUjilZYA27ZDMk82Hg&amp;share_uin=5SFJTKQLKUULXSDG5LKUAQ6VL4_GEXDA&amp;refer_share_id=4ceb8a1dfeff49ca9efffd2b00e26fbb&amp;refer_share_uin=5SFJTKQLKUULXSDG5LKUAQ6VL4_GEXDA&amp;refer_share_channel=message&amp;refer_share_form=card#pushState</t>
  </si>
  <si>
    <t>合  计</t>
  </si>
  <si>
    <t>点击链接直接打开 或者 淘宝搜索直接打开</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</si>
  <si>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</si>
  <si>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</si>
  <si>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</si>
  <si>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</si>
  <si>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</si>
  <si>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</si>
  <si>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</si>
  <si>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t>货物免费保修期</t>
    </r>
    <r>
      <rPr>
        <b/>
        <sz val="16"/>
        <color rgb="FFFF0000"/>
        <rFont val="宋体"/>
        <charset val="134"/>
      </rPr>
      <t>1年</t>
    </r>
    <r>
      <rPr>
        <sz val="16"/>
        <color theme="1"/>
        <rFont val="宋体"/>
        <charset val="134"/>
      </rPr>
      <t>，时间自最终验收合格并交付使用之日起计算。</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</si>
  <si>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</si>
  <si>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</si>
  <si>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</si>
  <si>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</si>
  <si>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</si>
  <si>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</si>
  <si>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t>1.1确定成交日后</t>
    </r>
    <r>
      <rPr>
        <b/>
        <sz val="16"/>
        <color rgb="FFFF0000"/>
        <rFont val="宋体"/>
        <charset val="134"/>
        <scheme val="minor"/>
      </rPr>
      <t>3天（日历日）</t>
    </r>
    <r>
      <rPr>
        <sz val="16"/>
        <color theme="1"/>
        <rFont val="宋体"/>
        <charset val="134"/>
        <scheme val="minor"/>
      </rPr>
      <t xml:space="preserve">内。  </t>
    </r>
    <r>
      <rPr>
        <b/>
        <sz val="16"/>
        <color rgb="FFFF0000"/>
        <rFont val="宋体"/>
        <charset val="134"/>
        <scheme val="minor"/>
      </rPr>
      <t xml:space="preserve"> 送货人：（请填写联系方式        ）</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</si>
  <si>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</si>
  <si>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深圳市第三高级中学初中部（福田区益田路益田村住宅区东部）</t>
    </r>
  </si>
  <si>
    <r>
      <rPr>
        <sz val="16"/>
        <color theme="1"/>
        <rFont val="宋体"/>
        <charset val="134"/>
        <scheme val="minor"/>
      </rPr>
      <t>1.4 收货人：</t>
    </r>
    <r>
      <rPr>
        <b/>
        <sz val="16"/>
        <color rgb="FFFF0000"/>
        <rFont val="宋体"/>
        <charset val="134"/>
        <scheme val="minor"/>
      </rPr>
      <t xml:space="preserve">郭老师（18025360429） </t>
    </r>
  </si>
  <si>
    <t>质量保证</t>
  </si>
  <si>
    <r>
      <t xml:space="preserve">2.保证所提供的产品全部采用优质材料和一流工艺制造而成，并未曾使用过的全新产品；所供产品均为原厂正品，决不使用任何劣货、假货等产品。            </t>
    </r>
    <r>
      <rPr>
        <b/>
        <sz val="16"/>
        <color rgb="FFFF0000"/>
        <rFont val="宋体"/>
        <charset val="134"/>
        <scheme val="minor"/>
      </rPr>
      <t>保修电话：（请填写联系方式         ）</t>
    </r>
  </si>
  <si>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</si>
  <si>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</si>
  <si>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t>3.2 当满足以下条件时才可进行验收：</t>
    </r>
    <r>
      <rPr>
        <b/>
        <sz val="16"/>
        <color rgb="FFFF0000"/>
        <rFont val="宋体"/>
        <charset val="134"/>
        <scheme val="minor"/>
      </rPr>
      <t xml:space="preserve">（验收由使用部门及物资采购与管理部门共同组成， 验收人：王老师15900193372 ）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</si>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</sst>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5">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b/>
      <sz val="20"/>
      <name val="宋体"/>
      <charset val="134"/>
    </font>
    <font>
      <sz val="18"/>
      <color theme="1"/>
      <name val="宋体"/>
      <charset val="134"/>
    </font>
    <font>
      <sz val="20"/>
      <name val="宋体"/>
      <charset val="134"/>
    </font>
    <font>
      <sz val="23"/>
      <color rgb="FF151516"/>
      <name val="宋体"/>
      <charset val="134"/>
    </font>
    <font>
      <sz val="18"/>
      <color rgb="FF000000"/>
      <name val="宋体"/>
      <charset val="134"/>
    </font>
    <font>
      <sz val="20"/>
      <color theme="1"/>
      <name val="宋体"/>
      <charset val="134"/>
      <scheme val="minor"/>
    </font>
    <font>
      <sz val="16"/>
      <name val="宋体"/>
      <charset val="134"/>
    </font>
    <font>
      <sz val="16"/>
      <color theme="1"/>
      <name val="宋体"/>
      <charset val="134"/>
    </font>
    <font>
      <sz val="16"/>
      <color theme="1"/>
      <name val="宋体"/>
      <charset val="134"/>
      <scheme val="minor"/>
    </font>
    <font>
      <b/>
      <sz val="16"/>
      <color rgb="FFFF0000"/>
      <name val="宋体"/>
      <charset val="134"/>
      <scheme val="minor"/>
    </font>
    <font>
      <b/>
      <sz val="18"/>
      <color theme="1"/>
      <name val="宋体"/>
      <charset val="134"/>
    </font>
    <font>
      <sz val="11"/>
      <color theme="1"/>
      <name val="宋体"/>
      <charset val="134"/>
    </font>
    <font>
      <u/>
      <sz val="11"/>
      <color rgb="FF800080"/>
      <name val="宋体"/>
      <charset val="0"/>
      <scheme val="minor"/>
    </font>
    <font>
      <b/>
      <sz val="13"/>
      <name val="微软雅黑 Light"/>
      <charset val="134"/>
    </font>
    <font>
      <sz val="10"/>
      <color theme="1"/>
      <name val="宋体"/>
      <charset val="134"/>
      <scheme val="minor"/>
    </font>
    <font>
      <sz val="11"/>
      <color rgb="FF000000"/>
      <name val="宋体"/>
      <charset val="134"/>
    </font>
    <font>
      <u/>
      <sz val="11"/>
      <color rgb="FF800080"/>
      <name val="宋体"/>
      <charset val="134"/>
      <scheme val="minor"/>
    </font>
    <font>
      <sz val="18"/>
      <color rgb="FFFF0000"/>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font>
    <font>
      <sz val="23"/>
      <color rgb="FF151516"/>
      <name val="Helvetic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3" borderId="18" applyNumberFormat="0" applyAlignment="0" applyProtection="0">
      <alignment vertical="center"/>
    </xf>
    <xf numFmtId="0" fontId="33" fillId="4" borderId="19" applyNumberFormat="0" applyAlignment="0" applyProtection="0">
      <alignment vertical="center"/>
    </xf>
    <xf numFmtId="0" fontId="34" fillId="4" borderId="18" applyNumberFormat="0" applyAlignment="0" applyProtection="0">
      <alignment vertical="center"/>
    </xf>
    <xf numFmtId="0" fontId="35" fillId="5"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cellStyleXfs>
  <cellXfs count="5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177" fontId="6"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Border="1" applyAlignment="1">
      <alignment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4" xfId="0" applyFont="1" applyFill="1" applyBorder="1" applyAlignment="1">
      <alignment vertical="center" wrapText="1"/>
    </xf>
    <xf numFmtId="178" fontId="5" fillId="0" borderId="4" xfId="0" applyNumberFormat="1" applyFont="1" applyFill="1" applyBorder="1" applyAlignment="1">
      <alignment horizontal="center" vertical="center"/>
    </xf>
    <xf numFmtId="0" fontId="13" fillId="0" borderId="4" xfId="0" applyFont="1" applyFill="1" applyBorder="1" applyAlignment="1">
      <alignment horizontal="left"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0" fontId="17"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9" fillId="0" borderId="11" xfId="6" applyFont="1" applyFill="1" applyBorder="1" applyAlignment="1">
      <alignment horizontal="center" vertical="center" wrapText="1"/>
    </xf>
    <xf numFmtId="0" fontId="20" fillId="0" borderId="4" xfId="0" applyFont="1" applyFill="1" applyBorder="1" applyAlignment="1">
      <alignment horizontal="center" vertical="center" wrapText="1"/>
    </xf>
    <xf numFmtId="0" fontId="19" fillId="0" borderId="11" xfId="6" applyFont="1" applyBorder="1" applyAlignment="1">
      <alignment vertical="center" wrapText="1"/>
    </xf>
    <xf numFmtId="0" fontId="21" fillId="0" borderId="4" xfId="0" applyFont="1" applyFill="1" applyBorder="1" applyAlignment="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2" fillId="0" borderId="13" xfId="0" applyFont="1" applyBorder="1" applyAlignment="1">
      <alignment vertical="center" wrapText="1"/>
    </xf>
    <xf numFmtId="0" fontId="23" fillId="0" borderId="13" xfId="6" applyFont="1" applyBorder="1" applyAlignment="1">
      <alignment vertical="center" wrapText="1"/>
    </xf>
    <xf numFmtId="0" fontId="23" fillId="0" borderId="14" xfId="6" applyFont="1" applyBorder="1">
      <alignment vertical="center"/>
    </xf>
    <xf numFmtId="0" fontId="0" fillId="0" borderId="14" xfId="0" applyBorder="1">
      <alignment vertical="center"/>
    </xf>
    <xf numFmtId="0" fontId="24" fillId="0" borderId="11" xfId="0" applyFont="1" applyBorder="1" applyAlignment="1">
      <alignment horizontal="center"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center" vertical="center"/>
    </xf>
    <xf numFmtId="0" fontId="14" fillId="0" borderId="11"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16"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333375</xdr:colOff>
      <xdr:row>41</xdr:row>
      <xdr:rowOff>133350</xdr:rowOff>
    </xdr:to>
    <xdr:pic>
      <xdr:nvPicPr>
        <xdr:cNvPr id="5" name="ID_A787E0DBC5ED4B29AE04A5C724386E3B"/>
        <xdr:cNvPicPr>
          <a:picLocks noChangeAspect="1"/>
        </xdr:cNvPicPr>
      </xdr:nvPicPr>
      <xdr:blipFill>
        <a:blip r:embed="rId1"/>
        <a:stretch>
          <a:fillRect/>
        </a:stretch>
      </xdr:blipFill>
      <xdr:spPr>
        <a:xfrm>
          <a:off x="10196830" y="2578100"/>
          <a:ext cx="7191375" cy="7162800"/>
        </a:xfrm>
        <a:prstGeom prst="rect">
          <a:avLst/>
        </a:prstGeom>
        <a:noFill/>
        <a:ln w="9525">
          <a:noFill/>
        </a:ln>
      </xdr:spPr>
    </xdr:pic>
    <xdr:clientData/>
  </xdr:twoCellAnchor>
  <xdr:twoCellAnchor editAs="oneCell">
    <xdr:from>
      <xdr:col>0</xdr:col>
      <xdr:colOff>0</xdr:colOff>
      <xdr:row>0</xdr:row>
      <xdr:rowOff>0</xdr:rowOff>
    </xdr:from>
    <xdr:to>
      <xdr:col>10</xdr:col>
      <xdr:colOff>476250</xdr:colOff>
      <xdr:row>42</xdr:row>
      <xdr:rowOff>19050</xdr:rowOff>
    </xdr:to>
    <xdr:pic>
      <xdr:nvPicPr>
        <xdr:cNvPr id="6" name="ID_419E46A59E9041D8B344805E83BB6AFC"/>
        <xdr:cNvPicPr>
          <a:picLocks noChangeAspect="1"/>
        </xdr:cNvPicPr>
      </xdr:nvPicPr>
      <xdr:blipFill>
        <a:blip r:embed="rId2"/>
        <a:stretch>
          <a:fillRect/>
        </a:stretch>
      </xdr:blipFill>
      <xdr:spPr>
        <a:xfrm>
          <a:off x="10196830" y="3873500"/>
          <a:ext cx="7334250" cy="7219950"/>
        </a:xfrm>
        <a:prstGeom prst="rect">
          <a:avLst/>
        </a:prstGeom>
        <a:noFill/>
        <a:ln w="9525">
          <a:noFill/>
        </a:ln>
      </xdr:spPr>
    </xdr:pic>
    <xdr:clientData/>
  </xdr:twoCellAnchor>
  <xdr:twoCellAnchor editAs="oneCell">
    <xdr:from>
      <xdr:col>0</xdr:col>
      <xdr:colOff>0</xdr:colOff>
      <xdr:row>0</xdr:row>
      <xdr:rowOff>0</xdr:rowOff>
    </xdr:from>
    <xdr:to>
      <xdr:col>10</xdr:col>
      <xdr:colOff>104775</xdr:colOff>
      <xdr:row>40</xdr:row>
      <xdr:rowOff>133350</xdr:rowOff>
    </xdr:to>
    <xdr:pic>
      <xdr:nvPicPr>
        <xdr:cNvPr id="10" name="ID_0D7E5A55713243AA96591789B62C13DF"/>
        <xdr:cNvPicPr>
          <a:picLocks noChangeAspect="1"/>
        </xdr:cNvPicPr>
      </xdr:nvPicPr>
      <xdr:blipFill>
        <a:blip r:embed="rId3"/>
        <a:stretch>
          <a:fillRect/>
        </a:stretch>
      </xdr:blipFill>
      <xdr:spPr>
        <a:xfrm>
          <a:off x="10196830" y="5346700"/>
          <a:ext cx="6962775" cy="6991350"/>
        </a:xfrm>
        <a:prstGeom prst="rect">
          <a:avLst/>
        </a:prstGeom>
        <a:noFill/>
        <a:ln w="9525">
          <a:noFill/>
        </a:ln>
      </xdr:spPr>
    </xdr:pic>
    <xdr:clientData/>
  </xdr:twoCellAnchor>
  <xdr:twoCellAnchor editAs="oneCell">
    <xdr:from>
      <xdr:col>0</xdr:col>
      <xdr:colOff>0</xdr:colOff>
      <xdr:row>0</xdr:row>
      <xdr:rowOff>0</xdr:rowOff>
    </xdr:from>
    <xdr:to>
      <xdr:col>10</xdr:col>
      <xdr:colOff>400050</xdr:colOff>
      <xdr:row>44</xdr:row>
      <xdr:rowOff>9525</xdr:rowOff>
    </xdr:to>
    <xdr:pic>
      <xdr:nvPicPr>
        <xdr:cNvPr id="11" name="ID_A37A6C2E970C4B288ECEC5490F59C3E9"/>
        <xdr:cNvPicPr>
          <a:picLocks noChangeAspect="1"/>
        </xdr:cNvPicPr>
      </xdr:nvPicPr>
      <xdr:blipFill>
        <a:blip r:embed="rId4"/>
        <a:stretch>
          <a:fillRect/>
        </a:stretch>
      </xdr:blipFill>
      <xdr:spPr>
        <a:xfrm>
          <a:off x="10196830" y="8585200"/>
          <a:ext cx="7258050" cy="7553325"/>
        </a:xfrm>
        <a:prstGeom prst="rect">
          <a:avLst/>
        </a:prstGeom>
        <a:noFill/>
        <a:ln w="9525">
          <a:noFill/>
        </a:ln>
      </xdr:spPr>
    </xdr:pic>
    <xdr:clientData/>
  </xdr:twoCellAnchor>
  <xdr:twoCellAnchor editAs="oneCell">
    <xdr:from>
      <xdr:col>0</xdr:col>
      <xdr:colOff>0</xdr:colOff>
      <xdr:row>0</xdr:row>
      <xdr:rowOff>0</xdr:rowOff>
    </xdr:from>
    <xdr:to>
      <xdr:col>5</xdr:col>
      <xdr:colOff>419100</xdr:colOff>
      <xdr:row>17</xdr:row>
      <xdr:rowOff>142875</xdr:rowOff>
    </xdr:to>
    <xdr:pic>
      <xdr:nvPicPr>
        <xdr:cNvPr id="2" name="ID_FC24C4FA6640430A87FB08B15795ED1C"/>
        <xdr:cNvPicPr>
          <a:picLocks noChangeAspect="1"/>
        </xdr:cNvPicPr>
      </xdr:nvPicPr>
      <xdr:blipFill>
        <a:blip r:embed="rId5"/>
        <a:stretch>
          <a:fillRect/>
        </a:stretch>
      </xdr:blipFill>
      <xdr:spPr>
        <a:xfrm>
          <a:off x="10196830" y="6883400"/>
          <a:ext cx="3848100" cy="3057525"/>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57</xdr:row>
      <xdr:rowOff>76200</xdr:rowOff>
    </xdr:to>
    <xdr:pic>
      <xdr:nvPicPr>
        <xdr:cNvPr id="3" name="ID_E0CED28587D947DD8ADEB23988400DD4"/>
        <xdr:cNvPicPr>
          <a:picLocks noChangeAspect="1"/>
        </xdr:cNvPicPr>
      </xdr:nvPicPr>
      <xdr:blipFill>
        <a:blip r:embed="rId6"/>
        <a:stretch>
          <a:fillRect/>
        </a:stretch>
      </xdr:blipFill>
      <xdr:spPr>
        <a:xfrm>
          <a:off x="10196830" y="10363200"/>
          <a:ext cx="10287000" cy="9848850"/>
        </a:xfrm>
        <a:prstGeom prst="rect">
          <a:avLst/>
        </a:prstGeom>
        <a:noFill/>
        <a:ln w="9525">
          <a:noFill/>
        </a:ln>
      </xdr:spPr>
    </xdr:pic>
    <xdr:clientData/>
  </xdr:twoCellAnchor>
  <xdr:twoCellAnchor editAs="oneCell">
    <xdr:from>
      <xdr:col>0</xdr:col>
      <xdr:colOff>0</xdr:colOff>
      <xdr:row>0</xdr:row>
      <xdr:rowOff>0</xdr:rowOff>
    </xdr:from>
    <xdr:to>
      <xdr:col>11</xdr:col>
      <xdr:colOff>276225</xdr:colOff>
      <xdr:row>43</xdr:row>
      <xdr:rowOff>133350</xdr:rowOff>
    </xdr:to>
    <xdr:pic>
      <xdr:nvPicPr>
        <xdr:cNvPr id="4" name="ID_632A0E42BB8F46FE97267AF489181E2E"/>
        <xdr:cNvPicPr>
          <a:picLocks noChangeAspect="1"/>
        </xdr:cNvPicPr>
      </xdr:nvPicPr>
      <xdr:blipFill>
        <a:blip r:embed="rId7"/>
        <a:stretch>
          <a:fillRect/>
        </a:stretch>
      </xdr:blipFill>
      <xdr:spPr>
        <a:xfrm>
          <a:off x="10196830" y="11811000"/>
          <a:ext cx="7820025" cy="7505700"/>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69</xdr:row>
      <xdr:rowOff>47625</xdr:rowOff>
    </xdr:to>
    <xdr:pic>
      <xdr:nvPicPr>
        <xdr:cNvPr id="8" name="ID_351BA242148E4EF6B9CAE3F998BCEBCA"/>
        <xdr:cNvPicPr>
          <a:picLocks noChangeAspect="1"/>
        </xdr:cNvPicPr>
      </xdr:nvPicPr>
      <xdr:blipFill>
        <a:blip r:embed="rId8"/>
        <a:stretch>
          <a:fillRect/>
        </a:stretch>
      </xdr:blipFill>
      <xdr:spPr>
        <a:xfrm>
          <a:off x="10196830" y="13258800"/>
          <a:ext cx="10287000" cy="11877675"/>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82</xdr:row>
      <xdr:rowOff>123825</xdr:rowOff>
    </xdr:to>
    <xdr:pic>
      <xdr:nvPicPr>
        <xdr:cNvPr id="9" name="ID_FB70826C43734296977209E66C9059A1"/>
        <xdr:cNvPicPr>
          <a:picLocks noChangeAspect="1"/>
        </xdr:cNvPicPr>
      </xdr:nvPicPr>
      <xdr:blipFill>
        <a:blip r:embed="rId9"/>
        <a:stretch>
          <a:fillRect/>
        </a:stretch>
      </xdr:blipFill>
      <xdr:spPr>
        <a:xfrm>
          <a:off x="10196830" y="14706600"/>
          <a:ext cx="10287000" cy="14182725"/>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69</xdr:row>
      <xdr:rowOff>76200</xdr:rowOff>
    </xdr:to>
    <xdr:pic>
      <xdr:nvPicPr>
        <xdr:cNvPr id="7" name="ID_30BF21F7B03E49498241AB3938DA8885"/>
        <xdr:cNvPicPr>
          <a:picLocks noChangeAspect="1"/>
        </xdr:cNvPicPr>
      </xdr:nvPicPr>
      <xdr:blipFill>
        <a:blip r:embed="rId10"/>
        <a:stretch>
          <a:fillRect/>
        </a:stretch>
      </xdr:blipFill>
      <xdr:spPr>
        <a:xfrm>
          <a:off x="10196830" y="16611600"/>
          <a:ext cx="10287000" cy="11906250"/>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60</xdr:row>
      <xdr:rowOff>66675</xdr:rowOff>
    </xdr:to>
    <xdr:pic>
      <xdr:nvPicPr>
        <xdr:cNvPr id="12" name="ID_D1B84B6F253A416A8E8EBB078AF456CF"/>
        <xdr:cNvPicPr>
          <a:picLocks noChangeAspect="1"/>
        </xdr:cNvPicPr>
      </xdr:nvPicPr>
      <xdr:blipFill>
        <a:blip r:embed="rId11"/>
        <a:stretch>
          <a:fillRect/>
        </a:stretch>
      </xdr:blipFill>
      <xdr:spPr>
        <a:xfrm>
          <a:off x="10196830" y="15976600"/>
          <a:ext cx="10287000" cy="10353675"/>
        </a:xfrm>
        <a:prstGeom prst="rect">
          <a:avLst/>
        </a:prstGeom>
        <a:noFill/>
        <a:ln w="9525">
          <a:noFill/>
        </a:ln>
      </xdr:spPr>
    </xdr:pic>
    <xdr:clientData/>
  </xdr:twoCellAnchor>
  <xdr:twoCellAnchor editAs="oneCell">
    <xdr:from>
      <xdr:col>0</xdr:col>
      <xdr:colOff>0</xdr:colOff>
      <xdr:row>0</xdr:row>
      <xdr:rowOff>0</xdr:rowOff>
    </xdr:from>
    <xdr:to>
      <xdr:col>15</xdr:col>
      <xdr:colOff>0</xdr:colOff>
      <xdr:row>62</xdr:row>
      <xdr:rowOff>9525</xdr:rowOff>
    </xdr:to>
    <xdr:pic>
      <xdr:nvPicPr>
        <xdr:cNvPr id="13" name="ID_7303D651C6654E92AB047537677AAF19"/>
        <xdr:cNvPicPr>
          <a:picLocks noChangeAspect="1"/>
        </xdr:cNvPicPr>
      </xdr:nvPicPr>
      <xdr:blipFill>
        <a:blip r:embed="rId12"/>
        <a:stretch>
          <a:fillRect/>
        </a:stretch>
      </xdr:blipFill>
      <xdr:spPr>
        <a:xfrm>
          <a:off x="10196830" y="15341600"/>
          <a:ext cx="10287000" cy="10639425"/>
        </a:xfrm>
        <a:prstGeom prst="rect">
          <a:avLst/>
        </a:prstGeom>
        <a:noFill/>
        <a:ln w="9525">
          <a:noFill/>
        </a:ln>
      </xdr:spPr>
    </xdr:pic>
    <xdr:clientData/>
  </xdr:twoCellAnchor>
  <xdr:twoCellAnchor editAs="oneCell">
    <xdr:from>
      <xdr:col>0</xdr:col>
      <xdr:colOff>0</xdr:colOff>
      <xdr:row>0</xdr:row>
      <xdr:rowOff>0</xdr:rowOff>
    </xdr:from>
    <xdr:to>
      <xdr:col>11</xdr:col>
      <xdr:colOff>9525</xdr:colOff>
      <xdr:row>43</xdr:row>
      <xdr:rowOff>0</xdr:rowOff>
    </xdr:to>
    <xdr:pic>
      <xdr:nvPicPr>
        <xdr:cNvPr id="15" name="ID_B0CC0077BF6A4B4C83D403903A9A14E3" descr="post_object_image_1497482807"/>
        <xdr:cNvPicPr/>
      </xdr:nvPicPr>
      <xdr:blipFill>
        <a:blip r:embed="rId13"/>
        <a:stretch>
          <a:fillRect/>
        </a:stretch>
      </xdr:blipFill>
      <xdr:spPr>
        <a:xfrm>
          <a:off x="0" y="0"/>
          <a:ext cx="7553325" cy="7372350"/>
        </a:xfrm>
        <a:prstGeom prst="rect">
          <a:avLst/>
        </a:prstGeom>
      </xdr:spPr>
    </xdr:pic>
    <xdr:clientData/>
  </xdr:twoCellAnchor>
  <xdr:twoCellAnchor editAs="oneCell">
    <xdr:from>
      <xdr:col>0</xdr:col>
      <xdr:colOff>0</xdr:colOff>
      <xdr:row>0</xdr:row>
      <xdr:rowOff>0</xdr:rowOff>
    </xdr:from>
    <xdr:to>
      <xdr:col>10</xdr:col>
      <xdr:colOff>523875</xdr:colOff>
      <xdr:row>42</xdr:row>
      <xdr:rowOff>152400</xdr:rowOff>
    </xdr:to>
    <xdr:pic>
      <xdr:nvPicPr>
        <xdr:cNvPr id="16" name="ID_E291E7D2AB874FBE89DC0F9E706ED208" descr="post_object_image_857304969"/>
        <xdr:cNvPicPr/>
      </xdr:nvPicPr>
      <xdr:blipFill>
        <a:blip r:embed="rId14"/>
        <a:stretch>
          <a:fillRect/>
        </a:stretch>
      </xdr:blipFill>
      <xdr:spPr>
        <a:xfrm>
          <a:off x="0" y="0"/>
          <a:ext cx="7381875" cy="7353300"/>
        </a:xfrm>
        <a:prstGeom prst="rect">
          <a:avLst/>
        </a:prstGeom>
      </xdr:spPr>
    </xdr:pic>
    <xdr:clientData/>
  </xdr:twoCellAnchor>
  <xdr:twoCellAnchor editAs="oneCell">
    <xdr:from>
      <xdr:col>0</xdr:col>
      <xdr:colOff>0</xdr:colOff>
      <xdr:row>0</xdr:row>
      <xdr:rowOff>0</xdr:rowOff>
    </xdr:from>
    <xdr:to>
      <xdr:col>10</xdr:col>
      <xdr:colOff>571500</xdr:colOff>
      <xdr:row>42</xdr:row>
      <xdr:rowOff>38100</xdr:rowOff>
    </xdr:to>
    <xdr:pic>
      <xdr:nvPicPr>
        <xdr:cNvPr id="18" name="ID_E355470F84EC4331BB736DF4FC100EB1" descr="post_object_image_521601684"/>
        <xdr:cNvPicPr/>
      </xdr:nvPicPr>
      <xdr:blipFill>
        <a:blip r:embed="rId15"/>
        <a:stretch>
          <a:fillRect/>
        </a:stretch>
      </xdr:blipFill>
      <xdr:spPr>
        <a:xfrm>
          <a:off x="0" y="0"/>
          <a:ext cx="7429500" cy="7239000"/>
        </a:xfrm>
        <a:prstGeom prst="rect">
          <a:avLst/>
        </a:prstGeom>
      </xdr:spPr>
    </xdr:pic>
    <xdr:clientData/>
  </xdr:twoCellAnchor>
  <xdr:twoCellAnchor editAs="oneCell">
    <xdr:from>
      <xdr:col>0</xdr:col>
      <xdr:colOff>0</xdr:colOff>
      <xdr:row>0</xdr:row>
      <xdr:rowOff>0</xdr:rowOff>
    </xdr:from>
    <xdr:to>
      <xdr:col>10</xdr:col>
      <xdr:colOff>419100</xdr:colOff>
      <xdr:row>43</xdr:row>
      <xdr:rowOff>19050</xdr:rowOff>
    </xdr:to>
    <xdr:pic>
      <xdr:nvPicPr>
        <xdr:cNvPr id="19" name="ID_55BABCC1F969411F9DBE08806C69BA68" descr="post_object_image_271988151"/>
        <xdr:cNvPicPr/>
      </xdr:nvPicPr>
      <xdr:blipFill>
        <a:blip r:embed="rId16"/>
        <a:stretch>
          <a:fillRect/>
        </a:stretch>
      </xdr:blipFill>
      <xdr:spPr>
        <a:xfrm>
          <a:off x="0" y="0"/>
          <a:ext cx="7277100" cy="7391400"/>
        </a:xfrm>
        <a:prstGeom prst="rect">
          <a:avLst/>
        </a:prstGeom>
      </xdr:spPr>
    </xdr:pic>
    <xdr:clientData/>
  </xdr:twoCellAnchor>
  <xdr:twoCellAnchor editAs="oneCell">
    <xdr:from>
      <xdr:col>0</xdr:col>
      <xdr:colOff>0</xdr:colOff>
      <xdr:row>0</xdr:row>
      <xdr:rowOff>0</xdr:rowOff>
    </xdr:from>
    <xdr:to>
      <xdr:col>5</xdr:col>
      <xdr:colOff>489585</xdr:colOff>
      <xdr:row>22</xdr:row>
      <xdr:rowOff>103505</xdr:rowOff>
    </xdr:to>
    <xdr:pic>
      <xdr:nvPicPr>
        <xdr:cNvPr id="14" name="ID_AC67903FDA97426B9137E74EFE569A7A" descr="post_object_image_2524766043"/>
        <xdr:cNvPicPr/>
      </xdr:nvPicPr>
      <xdr:blipFill>
        <a:blip r:embed="rId17"/>
        <a:stretch>
          <a:fillRect/>
        </a:stretch>
      </xdr:blipFill>
      <xdr:spPr>
        <a:xfrm>
          <a:off x="0" y="0"/>
          <a:ext cx="3918585" cy="3875405"/>
        </a:xfrm>
        <a:prstGeom prst="rect">
          <a:avLst/>
        </a:prstGeom>
      </xdr:spPr>
    </xdr:pic>
    <xdr:clientData/>
  </xdr:twoCellAnchor>
  <xdr:twoCellAnchor editAs="oneCell">
    <xdr:from>
      <xdr:col>0</xdr:col>
      <xdr:colOff>0</xdr:colOff>
      <xdr:row>0</xdr:row>
      <xdr:rowOff>0</xdr:rowOff>
    </xdr:from>
    <xdr:to>
      <xdr:col>4</xdr:col>
      <xdr:colOff>159385</xdr:colOff>
      <xdr:row>16</xdr:row>
      <xdr:rowOff>159385</xdr:rowOff>
    </xdr:to>
    <xdr:pic>
      <xdr:nvPicPr>
        <xdr:cNvPr id="17" name="ID_74A5A83AE7D54689A66D5F91425ACEE4" descr="post_object_image_161609034"/>
        <xdr:cNvPicPr/>
      </xdr:nvPicPr>
      <xdr:blipFill>
        <a:blip r:embed="rId18"/>
        <a:stretch>
          <a:fillRect/>
        </a:stretch>
      </xdr:blipFill>
      <xdr:spPr>
        <a:xfrm>
          <a:off x="0" y="0"/>
          <a:ext cx="2902585" cy="29025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mobile.yangkeduo.com/goods.html?goods_id=523236666301&amp;page_from=101&amp;pxq_secret_key=FKZX7DKWIPGIGKFA7BMOANHUNYWRFSLVBNPIGPKT7WX3FDYUVRGA&amp;_oak_share_snapshot_num=3600&amp;_oak_share_time=1780472523&amp;share_oak_rcto=YWKqgziGixSB1MxO6y9vsZ6Cw4hPzetvkDaR1kkqGbtCESdsaoXfW9NN3PhGJUfs5VcA27ZDMk82Hg&amp;share_uin=5SFJTKQLKUULXSDG5LKUAQ6VL4_GEXDA&amp;refer_share_id=a7db5db148d54ba68fbdd0b1832314dd&amp;refer_share_uin=5SFJTKQLKUULXSDG5LKUAQ6VL4_GEXDA&amp;refer_share_channel=message&amp;refer_share_form=card&amp;__wls_rt=1&amp;__wls_lt=1&amp;__wls_fm=n#pushState" TargetMode="External"/><Relationship Id="rId8" Type="http://schemas.openxmlformats.org/officeDocument/2006/relationships/hyperlink" Target="https://mobile.yangkeduo.com/goods.html?goods_id=874395524587&amp;page_from=101&amp;pxq_secret_key=LQDWMM3CYLLR5WJIUP6R7ZRIQA6T77TU4KYHPD6UYEVKOLPIWL4Q&amp;_oak_share_snapshot_num=3527&amp;_oak_share_detail_id=25535039731&amp;_oak_share_time=1780711068&amp;share_oak_rcto=YWK54HwTLboSUgJkVWSVyw-yw4hPzetvkDaR1kkqGbtCEV1OkPX74jKsD_-PFUjilZYA27ZDMk82Hg&amp;share_uin=5SFJTKQLKUULXSDG5LKUAQ6VL4_GEXDA&amp;refer_share_id=4ceb8a1dfeff49ca9efffd2b00e26fbb&amp;refer_share_uin=5SFJTKQLKUULXSDG5LKUAQ6VL4_GEXDA&amp;refer_share_channel=message&amp;refer_share_form=card#pushState" TargetMode="External"/><Relationship Id="rId7" Type="http://schemas.openxmlformats.org/officeDocument/2006/relationships/hyperlink" Target="https://mobile.yangkeduo.com/goods.html?goods_id=713266650735&amp;_oak_rcto=YWJISygZh2w_LavTPJ3Mes9gUOvA7S2H3mn3iSrTsNPiwvlSMNI-yTdnQG08rsKRVeTYNN7rKpWU5A&amp;_oak_gallery_token=7e6585d1e0e63fc8091c3cf9b382bba4&amp;_oak_gallery=https%3A%2F%2Fimg.pddpic.com%2Fmms-material-img%2F2023-11-13%2F4ea80581-7e29-4af5-9a4c-455e17566642.jpeg&amp;page_from=35&amp;thumb_url=https%3A%2F%2Fimg.pddpic.com%2Fmms-material-img%2F2023-11-13%2F4ea80581-7e29-4af5-9a4c-455e17566642.jpeg%3FimageMogr2%2Fthumbnail%2F400x%257CimageView2%2F2%2Fw%2F400%2Fq%2F80%2Fformat%2Fwebp&amp;refer_page_name=index&amp;refer_page_id=10002_1780711108028_i3n7vjlamx&amp;refer_page_sn=10002" TargetMode="External"/><Relationship Id="rId6" Type="http://schemas.openxmlformats.org/officeDocument/2006/relationships/hyperlink" Target="https://mobile.yangkeduo.com/goods1.html?goods_id=778050305228&amp;page_from=23&amp;_oc_trace_mark=199&amp;pxq_secret_key=JHZFW334JADIDRGCQGW34DVOGIJVFA5SKDTPMMXZ2WIND2W7KRWA&amp;_oak_share_snapshot_num=863&amp;_oak_share_detail_id=10583654949&amp;_oak_share_time=1780647142&amp;share_oak_rcto=YWKkCRGRvAYu4cAn-bOnsj06KN5qW92sPCTduCPmARnHmxtwSoFZqWQ5De2PUzIhwzcA27ZDMk82Hg&amp;share_uin=5SFJTKQLKUULXSDG5LKUAQ6VL4_GEXDA&amp;refer_share_id=6319ec7dad104ef9aa0b40ae55c4012f&amp;refer_share_uin=5SFJTKQLKUULXSDG5LKUAQ6VL4_GEXDA&amp;refer_share_channel=message&amp;refer_share_form=card#pushState" TargetMode="External"/><Relationship Id="rId5" Type="http://schemas.openxmlformats.org/officeDocument/2006/relationships/hyperlink" Target="https://mobile.yangkeduo.com/goods.html?goods_id=247189831065&amp;page_from=23&amp;pxq_secret_key=JHZFW334JADIDRGCQGW34DVOGICKH7UH7CMC3VPEEG3WPIQ3I3JA&amp;_oak_share_snapshot_num=672&amp;_oak_share_detail_id=9445578428&amp;_oak_share_time=1780646020&amp;share_oak_rcto=YWKOYxzVIXEKYD60AQfmvQMRKN5qW92sPCTduCPmARnHmxtwSoFZqWQ5De2PUzIhwzcA27ZDMk82Hg&amp;share_uin=5SFJTKQLKUULXSDG5LKUAQ6VL4_GEXDA&amp;refer_share_id=22fd5d14f29942cc937cf9d0a913d3c9&amp;refer_share_uin=5SFJTKQLKUULXSDG5LKUAQ6VL4_GEXDA&amp;refer_share_channel=message&amp;refer_share_form=card&amp;__wls_rt=1&amp;__wls_lt=1&amp;__wls_fm=n#pushState" TargetMode="External"/><Relationship Id="rId4" Type="http://schemas.openxmlformats.org/officeDocument/2006/relationships/hyperlink" Target="https://mobile.yangkeduo.com/goods.html?goods_id=850583118765&amp;page_from=23&amp;_oc_trace_mark=199&amp;pxq_secret_key=JHZFW334JADIDRGCQGW34DVOGLNSBZYPJQQ6X7NMIWPBLCSYMJKQ&amp;_oak_share_snapshot_num=299&amp;_oak_share_time=1780645753&amp;share_oak_rcto=YWLLLlqEROVE2IBhzX1iQFTJKN5qW92sPCTduCPmARnHmxtwSoFZqWQ5De2PUzIhwzcA27ZDMk82Hg&amp;share_uin=5SFJTKQLKUULXSDG5LKUAQ6VL4_GEXDA&amp;refer_share_id=e36dcb28d7d042648ecebd3a4f6e8399&amp;refer_share_uin=5SFJTKQLKUULXSDG5LKUAQ6VL4_GEXDA&amp;refer_share_channel=message&amp;refer_share_form=card&amp;__wls_rt=1&amp;__wls_lt=1&amp;__wls_fm=n#pushState" TargetMode="External"/><Relationship Id="rId3" Type="http://schemas.openxmlformats.org/officeDocument/2006/relationships/hyperlink" Target="https://mobile.yangkeduo.com/goods.html?goods_id=743751877950&amp;page_from=23&amp;pxq_secret_key=JHZFW334JADIDRGCQGW34DVOGLKQF7CJZJJMD4K47V56KEFPX6RA&amp;_oak_share_snapshot_num=1390&amp;_oak_share_detail_id=26903751716&amp;_oak_share_time=1780643315&amp;share_oak_rcto=YWLXejoFpmhC-SDc99HbLa36KN5qW92sPCTduCPmARnHmxtwSoFZqWQ5De2PUzIhwzcA27ZDMk82Hg&amp;share_uin=5SFJTKQLKUULXSDG5LKUAQ6VL4_GEXDA&amp;refer_share_id=26e6c883410544d1ba27266d45de2376&amp;refer_share_uin=5SFJTKQLKUULXSDG5LKUAQ6VL4_GEXDA&amp;refer_share_channel=message&amp;refer_share_form=card&amp;__wls_rt=1&amp;__wls_lt=1&amp;__wls_fm=n#pushState" TargetMode="External"/><Relationship Id="rId2" Type="http://schemas.openxmlformats.org/officeDocument/2006/relationships/hyperlink" Target="https://mobile.yangkeduo.com/goods.html?goods_id=960578244898&amp;page_from=23&amp;_oc_trace_mark=199&amp;pxq_secret_key=BT5DJAILXIGETY3PIXSMU5LRIP7ARAHXZSVRVUNYE3UP73A3HIGA&amp;_oak_share_snapshot_num=1060&amp;_oak_share_detail_id=26724175836&amp;_oak_share_time=1780567785&amp;share_oak_rcto=YWLQds-GvxCEj0SXb-65RoBUKN5qW92sPCTduCPmARnHmydsaoXfW9NND-QsOGPPwy4A27ZDMk82Hg&amp;share_uin=5SFJTKQLKUULXSDG5LKUAQ6VL4_GEXDA&amp;refer_share_id=1a145aabb3274a2bb9307702ac7e59bc&amp;refer_share_uin=5SFJTKQLKUULXSDG5LKUAQ6VL4_GEXDA&amp;refer_share_channel=message&amp;refer_share_form=card&amp;__wls_rt=1&amp;__wls_lt=1&amp;__wls_fm=n#pushState" TargetMode="External"/><Relationship Id="rId13" Type="http://schemas.openxmlformats.org/officeDocument/2006/relationships/hyperlink" Target="https://mobile.yangkeduo.com/goods.html?goods_id=704798202309&amp;page_from=23&amp;_oc_trace_mark=199&amp;pxq_secret_key=BT5DJAILXIGETY3PIXSMU5LRIOCSVOJHM6VBJJGASCCIEWAJHBZQ&amp;_oak_share_snapshot_num=4890&amp;_oak_share_detail_id=8710108287&amp;_oak_share_time=1780567899&amp;share_oak_rcto=YWJ667ffinVg9Lhym4JMVTTKKN5qW92sPCTduCPmARnHmydsaoXfW9NND-QsOGPPwy4A27ZDMk82Hg&amp;share_uin=5SFJTKQLKUULXSDG5LKUAQ6VL4_GEXDA&amp;refer_share_id=1acc665bc60d4b6481acb79f018f211b&amp;refer_share_uin=5SFJTKQLKUULXSDG5LKUAQ6VL4_GEXDA&amp;refer_share_channel=message&amp;refer_share_form=card#pushState" TargetMode="External"/><Relationship Id="rId12" Type="http://schemas.openxmlformats.org/officeDocument/2006/relationships/hyperlink" Target="https://mobile.yangkeduo.com/goods.html?goods_id=317736678432&amp;page_from=102&amp;pxq_secret_key=FKZX7DKWIPGIGKFA7BMOANHUNZLXVGXJHVLAGBTHE3ZLBNNL5IJQ&amp;_oak_share_snapshot_num=4059&amp;_oak_share_detail_id=21983640817&amp;_oak_share_time=1780472927&amp;share_oak_rcto=YWKuOw_MzZr6gUsmfiLtGKYbeb-jZXvvxWJ1eITYqF-srCdsaoXfW9NN3PhGJUfs5VcA27ZDMk82Hg&amp;share_uin=5SFJTKQLKUULXSDG5LKUAQ6VL4_GEXDA&amp;refer_share_id=57bcbd7012554a778df36809aeb37ea2&amp;refer_share_uin=5SFJTKQLKUULXSDG5LKUAQ6VL4_GEXDA&amp;refer_share_channel=message&amp;refer_share_form=card&amp;__wls_rt=1&amp;__wls_lt=1&amp;__wls_fm=n#pushState" TargetMode="External"/><Relationship Id="rId11" Type="http://schemas.openxmlformats.org/officeDocument/2006/relationships/hyperlink" Target="https://mobile.yangkeduo.com/goods.html?goods_id=62261849824&amp;page_from=23&amp;_oc_trace_mark=199&amp;pxq_secret_key=BT5DJAILXIGETY3PIXSMU5LRIMFRTP23CNDVMZZAX4W6N3ZUW2GA&amp;_oak_share_snapshot_num=5500&amp;_oak_share_time=1780567560&amp;share_oak_rcto=YWIXgq05Dn5_kpUte6ystW6xKN5qW92sPCTduCPmARnHmydsaoXfW9NND-QsOGPPwy4A27ZDMk82Hg&amp;share_uin=5SFJTKQLKUULXSDG5LKUAQ6VL4_GEXDA&amp;refer_share_id=5f6e645802b149668560af30fb945574&amp;refer_share_uin=5SFJTKQLKUULXSDG5LKUAQ6VL4_GEXDA&amp;refer_share_channel=message&amp;refer_share_form=card&amp;__wls_rt=1&amp;__wls_lt=1&amp;__wls_fm=n#pushState" TargetMode="External"/><Relationship Id="rId10" Type="http://schemas.openxmlformats.org/officeDocument/2006/relationships/hyperlink" Target="https://mobile.yangkeduo.com/goods.html?goods_id=935009276492&amp;page_from=23&amp;_oc_trace_mark=199&amp;pxq_secret_key=FKZX7DKWIPGIGKFA7BMOANHUNYMYYPUQ2FIBBMOSJTRGNCASDOMQ&amp;_oak_share_snapshot_num=3490&amp;_oak_share_detail_id=24588748716&amp;_oak_share_time=1780472661&amp;share_oak_rcto=YWIqIoCSRGaDifw-NHtJeqsSKN5qW92sPCTduCPmARnHmydsaoXfW9NN3PhGJUfs5VcA27ZDMk82Hg&amp;share_uin=5SFJTKQLKUULXSDG5LKUAQ6VL4_GEXDA&amp;refer_share_id=d1a3353df85f4f7b804b6230b68e0b8a&amp;refer_share_uin=5SFJTKQLKUULXSDG5LKUAQ6VL4_GEXDA&amp;refer_share_channel=message&amp;refer_share_form=card&amp;__wls_rt=1&amp;__wls_lt=1&amp;__wls_fm=n#pushState" TargetMode="External"/><Relationship Id="rId1" Type="http://schemas.openxmlformats.org/officeDocument/2006/relationships/hyperlink" Target="https://mobile.yangkeduo.com/goods.html?goods_id=940468034663&amp;page_from=202&amp;_oc_trace_mark=199&amp;pxq_secret_key=FKZX7DKWIPGIGKFA7BMOANHUNYYY6244LQFOUR4OQXJV3IRHIWJQ&amp;_oak_share_snapshot_num=711&amp;_oak_share_detail_id=26846875269&amp;_oak_share_time=1780472481&amp;share_oak_rcto=YWItlJBm7Rewv_dixjcmT1qJlTDucwGrNjIMFq7NvhrNwidsaoXfW9NN3PhGJUfs5VcA27ZDMk82Hg&amp;share_uin=5SFJTKQLKUULXSDG5LKUAQ6VL4_GEXDA&amp;refer_share_id=96127c14a5474635b0850efede428ab2&amp;refer_share_uin=5SFJTKQLKUULXSDG5LKUAQ6VL4_GEXDA&amp;refer_share_channel=message&amp;refer_share_form=card&amp;__wls_rt=1&amp;__wls_lt=1&amp;__wls_fm=n#pushStat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3"/>
  <sheetViews>
    <sheetView tabSelected="1" workbookViewId="0">
      <pane xSplit="1" ySplit="4" topLeftCell="B5" activePane="bottomRight" state="frozen"/>
      <selection/>
      <selection pane="topRight"/>
      <selection pane="bottomLeft"/>
      <selection pane="bottomRight" activeCell="D5" sqref="D5"/>
    </sheetView>
  </sheetViews>
  <sheetFormatPr defaultColWidth="9" defaultRowHeight="13.5"/>
  <cols>
    <col min="1" max="1" width="9.625" customWidth="1"/>
    <col min="2" max="2" width="35.25" customWidth="1"/>
    <col min="3" max="3" width="14.4083333333333" customWidth="1"/>
    <col min="4" max="4" width="34.5" customWidth="1"/>
    <col min="5" max="5" width="12" customWidth="1"/>
    <col min="6" max="6" width="11.75" customWidth="1"/>
    <col min="7" max="7" width="13.5" customWidth="1"/>
    <col min="8" max="8" width="15.5416666666667" customWidth="1"/>
    <col min="9" max="9" width="30.4416666666667" customWidth="1"/>
    <col min="10" max="10" width="56.425" customWidth="1"/>
  </cols>
  <sheetData>
    <row r="1" ht="46" customHeight="1" spans="1:10">
      <c r="A1" s="2" t="s">
        <v>0</v>
      </c>
      <c r="B1" s="3"/>
      <c r="C1" s="3"/>
      <c r="D1" s="3"/>
      <c r="E1" s="3"/>
      <c r="F1" s="3"/>
      <c r="G1" s="3"/>
      <c r="H1" s="3"/>
      <c r="I1" s="3"/>
      <c r="J1" s="3"/>
    </row>
    <row r="2" ht="46" customHeight="1" spans="1:10">
      <c r="A2" s="4" t="s">
        <v>1</v>
      </c>
      <c r="B2" s="4"/>
      <c r="C2" s="5" t="s">
        <v>2</v>
      </c>
      <c r="D2" s="5"/>
      <c r="E2" s="4" t="s">
        <v>3</v>
      </c>
      <c r="F2" s="4"/>
      <c r="G2" s="4"/>
      <c r="H2" s="6">
        <v>6000</v>
      </c>
      <c r="I2" s="6"/>
      <c r="J2" s="6"/>
    </row>
    <row r="3" ht="45" customHeight="1" spans="1:10">
      <c r="A3" s="7" t="s">
        <v>4</v>
      </c>
      <c r="B3" s="7"/>
      <c r="C3" s="7"/>
      <c r="D3" s="7"/>
      <c r="E3" s="7"/>
      <c r="F3" s="7"/>
      <c r="G3" s="7"/>
      <c r="H3" s="7"/>
      <c r="I3" s="7"/>
      <c r="J3" s="7"/>
    </row>
    <row r="4" ht="66" customHeight="1" spans="1:10">
      <c r="A4" s="8" t="s">
        <v>5</v>
      </c>
      <c r="B4" s="8" t="s">
        <v>6</v>
      </c>
      <c r="C4" s="8" t="s">
        <v>7</v>
      </c>
      <c r="D4" s="8" t="s">
        <v>8</v>
      </c>
      <c r="E4" s="8" t="s">
        <v>9</v>
      </c>
      <c r="F4" s="8" t="s">
        <v>10</v>
      </c>
      <c r="G4" s="8" t="s">
        <v>11</v>
      </c>
      <c r="H4" s="8" t="s">
        <v>12</v>
      </c>
      <c r="I4" s="37" t="s">
        <v>13</v>
      </c>
      <c r="J4" s="38" t="s">
        <v>14</v>
      </c>
    </row>
    <row r="5" ht="102" customHeight="1" spans="1:10">
      <c r="A5" s="9">
        <v>1</v>
      </c>
      <c r="B5" s="10" t="s">
        <v>15</v>
      </c>
      <c r="C5" s="11" t="s">
        <v>16</v>
      </c>
      <c r="D5" s="10"/>
      <c r="E5" s="10">
        <v>10</v>
      </c>
      <c r="F5" s="10" t="s">
        <v>17</v>
      </c>
      <c r="G5" s="10"/>
      <c r="H5" s="10"/>
      <c r="I5" s="39" t="str">
        <f>_xlfn.DISPIMG("ID_A787E0DBC5ED4B29AE04A5C724386E3B",1)</f>
        <v>=DISPIMG("ID_A787E0DBC5ED4B29AE04A5C724386E3B",1)</v>
      </c>
      <c r="J5" s="40" t="s">
        <v>18</v>
      </c>
    </row>
    <row r="6" ht="116" customHeight="1" spans="1:10">
      <c r="A6" s="9">
        <v>2</v>
      </c>
      <c r="B6" s="12" t="s">
        <v>19</v>
      </c>
      <c r="C6" s="11" t="s">
        <v>20</v>
      </c>
      <c r="D6" s="10"/>
      <c r="E6" s="10">
        <v>10</v>
      </c>
      <c r="F6" s="10" t="s">
        <v>17</v>
      </c>
      <c r="G6" s="10"/>
      <c r="H6" s="10"/>
      <c r="I6" s="41" t="str">
        <f>_xlfn.DISPIMG("ID_419E46A59E9041D8B344805E83BB6AFC",1)</f>
        <v>=DISPIMG("ID_419E46A59E9041D8B344805E83BB6AFC",1)</v>
      </c>
      <c r="J6" s="40" t="s">
        <v>21</v>
      </c>
    </row>
    <row r="7" ht="121" customHeight="1" spans="1:10">
      <c r="A7" s="9">
        <v>3</v>
      </c>
      <c r="B7" s="10" t="s">
        <v>22</v>
      </c>
      <c r="C7" s="11" t="s">
        <v>23</v>
      </c>
      <c r="D7" s="10" t="s">
        <v>24</v>
      </c>
      <c r="E7" s="10">
        <v>10</v>
      </c>
      <c r="F7" s="10" t="s">
        <v>17</v>
      </c>
      <c r="G7" s="10"/>
      <c r="H7" s="10"/>
      <c r="I7" s="41" t="str">
        <f>_xlfn.DISPIMG("ID_0D7E5A55713243AA96591789B62C13DF",1)</f>
        <v>=DISPIMG("ID_0D7E5A55713243AA96591789B62C13DF",1)</v>
      </c>
      <c r="J7" s="40" t="s">
        <v>25</v>
      </c>
    </row>
    <row r="8" ht="134" customHeight="1" spans="1:10">
      <c r="A8" s="9">
        <v>4</v>
      </c>
      <c r="B8" s="10" t="s">
        <v>26</v>
      </c>
      <c r="C8" s="11" t="s">
        <v>27</v>
      </c>
      <c r="D8" s="10" t="s">
        <v>28</v>
      </c>
      <c r="E8" s="10">
        <v>10</v>
      </c>
      <c r="F8" s="10" t="s">
        <v>17</v>
      </c>
      <c r="G8" s="10"/>
      <c r="H8" s="10"/>
      <c r="I8" s="41" t="str">
        <f>_xlfn.DISPIMG("ID_FC24C4FA6640430A87FB08B15795ED1C",1)</f>
        <v>=DISPIMG("ID_FC24C4FA6640430A87FB08B15795ED1C",1)</v>
      </c>
      <c r="J8" s="40" t="s">
        <v>29</v>
      </c>
    </row>
    <row r="9" ht="140" customHeight="1" spans="1:10">
      <c r="A9" s="9">
        <v>5</v>
      </c>
      <c r="B9" s="10" t="s">
        <v>30</v>
      </c>
      <c r="C9" s="11" t="s">
        <v>31</v>
      </c>
      <c r="D9" s="10" t="s">
        <v>32</v>
      </c>
      <c r="E9" s="10">
        <v>10</v>
      </c>
      <c r="F9" s="10" t="s">
        <v>17</v>
      </c>
      <c r="G9" s="10"/>
      <c r="H9" s="10"/>
      <c r="I9" s="41" t="str">
        <f>_xlfn.DISPIMG("ID_A37A6C2E970C4B288ECEC5490F59C3E9",1)</f>
        <v>=DISPIMG("ID_A37A6C2E970C4B288ECEC5490F59C3E9",1)</v>
      </c>
      <c r="J9" s="42" t="s">
        <v>33</v>
      </c>
    </row>
    <row r="10" ht="114" customHeight="1" spans="1:10">
      <c r="A10" s="10">
        <v>6</v>
      </c>
      <c r="B10" s="10" t="s">
        <v>34</v>
      </c>
      <c r="C10" s="10"/>
      <c r="D10" s="10" t="s">
        <v>35</v>
      </c>
      <c r="E10" s="10">
        <v>10</v>
      </c>
      <c r="F10" s="10" t="s">
        <v>17</v>
      </c>
      <c r="G10" s="10"/>
      <c r="H10" s="10"/>
      <c r="I10" s="43" t="str">
        <f>_xlfn.DISPIMG("ID_E0CED28587D947DD8ADEB23988400DD4",1)</f>
        <v>=DISPIMG("ID_E0CED28587D947DD8ADEB23988400DD4",1)</v>
      </c>
      <c r="J10" s="44" t="s">
        <v>36</v>
      </c>
    </row>
    <row r="11" ht="114" customHeight="1" spans="1:10">
      <c r="A11" s="10">
        <v>7</v>
      </c>
      <c r="B11" s="10" t="s">
        <v>37</v>
      </c>
      <c r="C11" s="10" t="s">
        <v>20</v>
      </c>
      <c r="D11" s="10" t="s">
        <v>38</v>
      </c>
      <c r="E11" s="10">
        <v>10</v>
      </c>
      <c r="F11" s="10" t="s">
        <v>39</v>
      </c>
      <c r="G11" s="10"/>
      <c r="H11" s="10"/>
      <c r="I11" s="43" t="str">
        <f>_xlfn.DISPIMG("ID_632A0E42BB8F46FE97267AF489181E2E",1)</f>
        <v>=DISPIMG("ID_632A0E42BB8F46FE97267AF489181E2E",1)</v>
      </c>
      <c r="J11" s="42" t="s">
        <v>40</v>
      </c>
    </row>
    <row r="12" ht="114" customHeight="1" spans="1:10">
      <c r="A12" s="10">
        <v>8</v>
      </c>
      <c r="B12" s="10" t="s">
        <v>41</v>
      </c>
      <c r="C12" s="10"/>
      <c r="D12" s="10" t="s">
        <v>42</v>
      </c>
      <c r="E12" s="10">
        <v>10</v>
      </c>
      <c r="F12" s="10" t="s">
        <v>43</v>
      </c>
      <c r="G12" s="10"/>
      <c r="H12" s="10"/>
      <c r="I12" s="43" t="str">
        <f>_xlfn.DISPIMG("ID_351BA242148E4EF6B9CAE3F998BCEBCA",1)</f>
        <v>=DISPIMG("ID_351BA242148E4EF6B9CAE3F998BCEBCA",1)</v>
      </c>
      <c r="J12" s="42" t="s">
        <v>44</v>
      </c>
    </row>
    <row r="13" ht="50" customHeight="1" spans="1:10">
      <c r="A13" s="10">
        <v>9</v>
      </c>
      <c r="B13" s="10" t="s">
        <v>45</v>
      </c>
      <c r="C13" s="10"/>
      <c r="D13" s="10" t="s">
        <v>46</v>
      </c>
      <c r="E13" s="10">
        <v>2</v>
      </c>
      <c r="F13" s="10" t="s">
        <v>17</v>
      </c>
      <c r="G13" s="10"/>
      <c r="H13" s="10"/>
      <c r="I13" s="10" t="str">
        <f>_xlfn.DISPIMG("ID_FB70826C43734296977209E66C9059A1",1)</f>
        <v>=DISPIMG("ID_FB70826C43734296977209E66C9059A1",1)</v>
      </c>
      <c r="J13" s="45" t="s">
        <v>47</v>
      </c>
    </row>
    <row r="14" ht="50" customHeight="1" spans="1:10">
      <c r="A14" s="10">
        <v>10</v>
      </c>
      <c r="B14" s="10" t="s">
        <v>48</v>
      </c>
      <c r="C14" s="10"/>
      <c r="D14" s="10" t="s">
        <v>49</v>
      </c>
      <c r="E14" s="10">
        <v>4</v>
      </c>
      <c r="F14" s="10" t="s">
        <v>17</v>
      </c>
      <c r="G14" s="10"/>
      <c r="H14" s="10"/>
      <c r="I14" s="10" t="str">
        <f>_xlfn.DISPIMG("ID_7303D651C6654E92AB047537677AAF19",1)</f>
        <v>=DISPIMG("ID_7303D651C6654E92AB047537677AAF19",1)</v>
      </c>
      <c r="J14" s="46" t="s">
        <v>50</v>
      </c>
    </row>
    <row r="15" ht="66.75" customHeight="1" spans="1:10">
      <c r="A15" s="10">
        <v>11</v>
      </c>
      <c r="B15" s="10" t="s">
        <v>51</v>
      </c>
      <c r="C15" s="10"/>
      <c r="D15" s="10" t="s">
        <v>52</v>
      </c>
      <c r="E15" s="10">
        <v>40</v>
      </c>
      <c r="F15" s="10" t="s">
        <v>53</v>
      </c>
      <c r="G15" s="10"/>
      <c r="H15" s="10"/>
      <c r="I15" s="10" t="str">
        <f>_xlfn.DISPIMG("ID_D1B84B6F253A416A8E8EBB078AF456CF",1)</f>
        <v>=DISPIMG("ID_D1B84B6F253A416A8E8EBB078AF456CF",1)</v>
      </c>
      <c r="J15" s="47" t="s">
        <v>54</v>
      </c>
    </row>
    <row r="16" ht="81.75" customHeight="1" spans="1:10">
      <c r="A16" s="10">
        <v>12</v>
      </c>
      <c r="B16" s="10" t="s">
        <v>55</v>
      </c>
      <c r="C16" s="10"/>
      <c r="D16" s="10" t="s">
        <v>56</v>
      </c>
      <c r="E16" s="10">
        <v>10</v>
      </c>
      <c r="F16" s="10" t="s">
        <v>57</v>
      </c>
      <c r="G16" s="10"/>
      <c r="H16" s="10"/>
      <c r="I16" s="10" t="str">
        <f>_xlfn.DISPIMG("ID_30BF21F7B03E49498241AB3938DA8885",1)</f>
        <v>=DISPIMG("ID_30BF21F7B03E49498241AB3938DA8885",1)</v>
      </c>
      <c r="J16" s="46" t="s">
        <v>58</v>
      </c>
    </row>
    <row r="17" ht="66.75" customHeight="1" spans="1:10">
      <c r="A17" s="10">
        <v>13</v>
      </c>
      <c r="B17" s="10" t="s">
        <v>59</v>
      </c>
      <c r="C17" s="10"/>
      <c r="D17" s="10" t="s">
        <v>60</v>
      </c>
      <c r="E17" s="10">
        <v>10</v>
      </c>
      <c r="F17" s="13" t="s">
        <v>17</v>
      </c>
      <c r="G17" s="10"/>
      <c r="H17" s="10"/>
      <c r="I17" s="10" t="str">
        <f>_xlfn.DISPIMG("ID_B0CC0077BF6A4B4C83D403903A9A14E3",1)</f>
        <v>=DISPIMG("ID_B0CC0077BF6A4B4C83D403903A9A14E3",1)</v>
      </c>
      <c r="J17" s="48" t="s">
        <v>61</v>
      </c>
    </row>
    <row r="18" ht="68.25" customHeight="1" spans="1:10">
      <c r="A18" s="10">
        <v>14</v>
      </c>
      <c r="B18" s="10" t="s">
        <v>62</v>
      </c>
      <c r="C18" s="10"/>
      <c r="D18" s="13" t="s">
        <v>63</v>
      </c>
      <c r="E18" s="10">
        <v>10</v>
      </c>
      <c r="F18" s="13" t="s">
        <v>57</v>
      </c>
      <c r="G18" s="10"/>
      <c r="H18" s="10"/>
      <c r="I18" s="10" t="str">
        <f>_xlfn.DISPIMG("ID_E291E7D2AB874FBE89DC0F9E706ED208",1)</f>
        <v>=DISPIMG("ID_E291E7D2AB874FBE89DC0F9E706ED208",1)</v>
      </c>
      <c r="J18" s="48" t="s">
        <v>64</v>
      </c>
    </row>
    <row r="19" ht="68.25" customHeight="1" spans="1:10">
      <c r="A19" s="10">
        <v>15</v>
      </c>
      <c r="B19" s="10" t="s">
        <v>65</v>
      </c>
      <c r="C19" s="10"/>
      <c r="D19" s="13" t="s">
        <v>66</v>
      </c>
      <c r="E19" s="10">
        <v>20</v>
      </c>
      <c r="F19" s="13" t="s">
        <v>67</v>
      </c>
      <c r="G19" s="10"/>
      <c r="H19" s="10"/>
      <c r="I19" s="10" t="str">
        <f>_xlfn.DISPIMG("ID_55BABCC1F969411F9DBE08806C69BA68",1)</f>
        <v>=DISPIMG("ID_55BABCC1F969411F9DBE08806C69BA68",1)</v>
      </c>
      <c r="J19" s="48" t="s">
        <v>68</v>
      </c>
    </row>
    <row r="20" ht="85.5" customHeight="1" spans="1:10">
      <c r="A20" s="10">
        <v>16</v>
      </c>
      <c r="B20" s="13" t="s">
        <v>69</v>
      </c>
      <c r="C20" s="10"/>
      <c r="D20" s="13" t="s">
        <v>70</v>
      </c>
      <c r="E20" s="10">
        <v>2</v>
      </c>
      <c r="F20" s="13" t="s">
        <v>67</v>
      </c>
      <c r="G20" s="10"/>
      <c r="H20" s="10"/>
      <c r="I20" s="10" t="str">
        <f>_xlfn.DISPIMG("ID_E355470F84EC4331BB736DF4FC100EB1",1)</f>
        <v>=DISPIMG("ID_E355470F84EC4331BB736DF4FC100EB1",1)</v>
      </c>
      <c r="J20" s="48" t="s">
        <v>71</v>
      </c>
    </row>
    <row r="21" ht="50" customHeight="1" spans="1:10">
      <c r="A21" s="13">
        <v>17</v>
      </c>
      <c r="B21" s="13" t="s">
        <v>72</v>
      </c>
      <c r="C21" s="13"/>
      <c r="D21" s="13" t="s">
        <v>73</v>
      </c>
      <c r="E21" s="13">
        <v>20</v>
      </c>
      <c r="F21" s="13" t="s">
        <v>17</v>
      </c>
      <c r="G21" s="13"/>
      <c r="H21" s="10"/>
      <c r="I21" s="43" t="str">
        <f>_xlfn.DISPIMG("ID_AC67903FDA97426B9137E74EFE569A7A",1)</f>
        <v>=DISPIMG("ID_AC67903FDA97426B9137E74EFE569A7A",1)</v>
      </c>
      <c r="J21" s="49" t="s">
        <v>74</v>
      </c>
    </row>
    <row r="22" ht="50" customHeight="1" spans="1:10">
      <c r="A22" s="13">
        <v>18</v>
      </c>
      <c r="B22" s="13" t="s">
        <v>75</v>
      </c>
      <c r="C22" s="13"/>
      <c r="D22" s="13" t="s">
        <v>76</v>
      </c>
      <c r="E22" s="13">
        <v>10</v>
      </c>
      <c r="F22" s="13" t="s">
        <v>17</v>
      </c>
      <c r="G22" s="13"/>
      <c r="H22" s="10"/>
      <c r="I22" s="43" t="str">
        <f>_xlfn.DISPIMG("ID_74A5A83AE7D54689A66D5F91425ACEE4",1)</f>
        <v>=DISPIMG("ID_74A5A83AE7D54689A66D5F91425ACEE4",1)</v>
      </c>
      <c r="J22" s="49" t="s">
        <v>77</v>
      </c>
    </row>
    <row r="23" ht="50" customHeight="1" spans="1:10">
      <c r="A23" s="9" t="s">
        <v>78</v>
      </c>
      <c r="B23" s="9"/>
      <c r="C23" s="9"/>
      <c r="D23" s="9"/>
      <c r="E23" s="9"/>
      <c r="F23" s="14"/>
      <c r="G23" s="15"/>
      <c r="H23" s="16"/>
      <c r="I23" s="43"/>
      <c r="J23" s="50" t="s">
        <v>79</v>
      </c>
    </row>
    <row r="24" ht="96" customHeight="1" spans="1:10">
      <c r="A24" s="17" t="s">
        <v>80</v>
      </c>
      <c r="B24" s="17"/>
      <c r="C24" s="17"/>
      <c r="D24" s="17"/>
      <c r="E24" s="17"/>
      <c r="F24" s="17"/>
      <c r="G24" s="17"/>
      <c r="H24" s="17"/>
      <c r="I24" s="17"/>
      <c r="J24" s="51" t="s">
        <v>81</v>
      </c>
    </row>
    <row r="25" ht="37" customHeight="1" spans="1:10">
      <c r="A25" s="18" t="s">
        <v>82</v>
      </c>
      <c r="B25" s="19"/>
      <c r="C25" s="19"/>
      <c r="D25" s="19"/>
      <c r="E25" s="19"/>
      <c r="F25" s="19"/>
      <c r="G25" s="19"/>
      <c r="H25" s="19"/>
      <c r="I25" s="19"/>
      <c r="J25" s="52"/>
    </row>
    <row r="26" ht="34" customHeight="1" spans="1:10">
      <c r="A26" s="20" t="s">
        <v>5</v>
      </c>
      <c r="B26" s="20" t="s">
        <v>83</v>
      </c>
      <c r="C26" s="21" t="s">
        <v>84</v>
      </c>
      <c r="D26" s="22"/>
      <c r="E26" s="22"/>
      <c r="F26" s="22"/>
      <c r="G26" s="22"/>
      <c r="H26" s="22"/>
      <c r="I26" s="22"/>
      <c r="J26" s="53"/>
    </row>
    <row r="27" ht="42" customHeight="1" spans="1:10">
      <c r="A27" s="23" t="s">
        <v>85</v>
      </c>
      <c r="B27" s="24"/>
      <c r="C27" s="24"/>
      <c r="D27" s="24"/>
      <c r="E27" s="24"/>
      <c r="F27" s="24"/>
      <c r="G27" s="24"/>
      <c r="H27" s="24"/>
      <c r="I27" s="24"/>
      <c r="J27" s="52"/>
    </row>
    <row r="28" s="1" customFormat="1" ht="33" customHeight="1" spans="1:10">
      <c r="A28" s="25">
        <v>1</v>
      </c>
      <c r="B28" s="26" t="s">
        <v>86</v>
      </c>
      <c r="C28" s="27" t="s">
        <v>87</v>
      </c>
      <c r="D28" s="28"/>
      <c r="E28" s="28"/>
      <c r="F28" s="28"/>
      <c r="G28" s="28"/>
      <c r="H28" s="28"/>
      <c r="I28" s="28"/>
      <c r="J28" s="54"/>
    </row>
    <row r="29" s="1" customFormat="1" ht="44" customHeight="1" spans="1:10">
      <c r="A29" s="25">
        <v>2</v>
      </c>
      <c r="B29" s="26" t="s">
        <v>88</v>
      </c>
      <c r="C29" s="27" t="s">
        <v>89</v>
      </c>
      <c r="D29" s="28"/>
      <c r="E29" s="28"/>
      <c r="F29" s="28"/>
      <c r="G29" s="28"/>
      <c r="H29" s="28"/>
      <c r="I29" s="28"/>
      <c r="J29" s="54"/>
    </row>
    <row r="30" s="1" customFormat="1" ht="49" customHeight="1" spans="1:10">
      <c r="A30" s="25">
        <v>3</v>
      </c>
      <c r="B30" s="26" t="s">
        <v>90</v>
      </c>
      <c r="C30" s="27" t="s">
        <v>91</v>
      </c>
      <c r="D30" s="28"/>
      <c r="E30" s="28"/>
      <c r="F30" s="28"/>
      <c r="G30" s="28"/>
      <c r="H30" s="28"/>
      <c r="I30" s="28"/>
      <c r="J30" s="54"/>
    </row>
    <row r="31" ht="48" customHeight="1" spans="1:10">
      <c r="A31" s="23" t="s">
        <v>92</v>
      </c>
      <c r="B31" s="24"/>
      <c r="C31" s="24"/>
      <c r="D31" s="24"/>
      <c r="E31" s="24"/>
      <c r="F31" s="24"/>
      <c r="G31" s="24"/>
      <c r="H31" s="24"/>
      <c r="I31" s="24"/>
      <c r="J31" s="52"/>
    </row>
    <row r="32" ht="32" customHeight="1" spans="1:10">
      <c r="A32" s="29">
        <v>1</v>
      </c>
      <c r="B32" s="29" t="s">
        <v>93</v>
      </c>
      <c r="C32" s="30" t="s">
        <v>94</v>
      </c>
      <c r="D32" s="31"/>
      <c r="E32" s="31"/>
      <c r="F32" s="31"/>
      <c r="G32" s="31"/>
      <c r="H32" s="31"/>
      <c r="I32" s="31"/>
      <c r="J32" s="55"/>
    </row>
    <row r="33" ht="49" customHeight="1" spans="1:10">
      <c r="A33" s="32"/>
      <c r="B33" s="32"/>
      <c r="C33" s="30" t="s">
        <v>95</v>
      </c>
      <c r="D33" s="31"/>
      <c r="E33" s="31"/>
      <c r="F33" s="31"/>
      <c r="G33" s="31"/>
      <c r="H33" s="31"/>
      <c r="I33" s="31"/>
      <c r="J33" s="55"/>
    </row>
    <row r="34" ht="34" customHeight="1" spans="1:10">
      <c r="A34" s="32"/>
      <c r="B34" s="32"/>
      <c r="C34" s="30" t="s">
        <v>96</v>
      </c>
      <c r="D34" s="31"/>
      <c r="E34" s="31"/>
      <c r="F34" s="31"/>
      <c r="G34" s="31"/>
      <c r="H34" s="31"/>
      <c r="I34" s="31"/>
      <c r="J34" s="55"/>
    </row>
    <row r="35" ht="32" customHeight="1" spans="1:10">
      <c r="A35" s="33"/>
      <c r="B35" s="33"/>
      <c r="C35" s="30" t="s">
        <v>97</v>
      </c>
      <c r="D35" s="31"/>
      <c r="E35" s="31"/>
      <c r="F35" s="31"/>
      <c r="G35" s="31"/>
      <c r="H35" s="31"/>
      <c r="I35" s="31"/>
      <c r="J35" s="55"/>
    </row>
    <row r="36" ht="50" customHeight="1" spans="1:10">
      <c r="A36" s="34">
        <v>2</v>
      </c>
      <c r="B36" s="34" t="s">
        <v>98</v>
      </c>
      <c r="C36" s="30" t="s">
        <v>99</v>
      </c>
      <c r="D36" s="31"/>
      <c r="E36" s="31"/>
      <c r="F36" s="31"/>
      <c r="G36" s="31"/>
      <c r="H36" s="31"/>
      <c r="I36" s="31"/>
      <c r="J36" s="55"/>
    </row>
    <row r="37" ht="41" customHeight="1" spans="1:10">
      <c r="A37" s="29">
        <v>3</v>
      </c>
      <c r="B37" s="34" t="s">
        <v>100</v>
      </c>
      <c r="C37" s="30" t="s">
        <v>101</v>
      </c>
      <c r="D37" s="31"/>
      <c r="E37" s="31"/>
      <c r="F37" s="31"/>
      <c r="G37" s="31"/>
      <c r="H37" s="31"/>
      <c r="I37" s="31"/>
      <c r="J37" s="55"/>
    </row>
    <row r="38" ht="221" customHeight="1" spans="1:10">
      <c r="A38" s="33"/>
      <c r="B38" s="34"/>
      <c r="C38" s="30" t="s">
        <v>102</v>
      </c>
      <c r="D38" s="31"/>
      <c r="E38" s="31"/>
      <c r="F38" s="31"/>
      <c r="G38" s="31"/>
      <c r="H38" s="31"/>
      <c r="I38" s="31"/>
      <c r="J38" s="55"/>
    </row>
    <row r="39" ht="43" customHeight="1" spans="1:10">
      <c r="A39" s="34">
        <v>4</v>
      </c>
      <c r="B39" s="34" t="s">
        <v>103</v>
      </c>
      <c r="C39" s="30" t="s">
        <v>104</v>
      </c>
      <c r="D39" s="31"/>
      <c r="E39" s="31"/>
      <c r="F39" s="31"/>
      <c r="G39" s="31"/>
      <c r="H39" s="31"/>
      <c r="I39" s="31"/>
      <c r="J39" s="55"/>
    </row>
    <row r="40" ht="44" customHeight="1" spans="1:10">
      <c r="A40" s="29">
        <v>5</v>
      </c>
      <c r="B40" s="34" t="s">
        <v>105</v>
      </c>
      <c r="C40" s="30" t="s">
        <v>106</v>
      </c>
      <c r="D40" s="31"/>
      <c r="E40" s="31"/>
      <c r="F40" s="31"/>
      <c r="G40" s="31"/>
      <c r="H40" s="31"/>
      <c r="I40" s="31"/>
      <c r="J40" s="55"/>
    </row>
    <row r="41" ht="74" customHeight="1" spans="1:10">
      <c r="A41" s="33"/>
      <c r="B41" s="34"/>
      <c r="C41" s="30" t="s">
        <v>107</v>
      </c>
      <c r="D41" s="31"/>
      <c r="E41" s="31"/>
      <c r="F41" s="31"/>
      <c r="G41" s="31"/>
      <c r="H41" s="31"/>
      <c r="I41" s="31"/>
      <c r="J41" s="55"/>
    </row>
    <row r="42" ht="36" customHeight="1" spans="1:10">
      <c r="A42" s="34">
        <v>6</v>
      </c>
      <c r="B42" s="34" t="s">
        <v>108</v>
      </c>
      <c r="C42" s="30" t="s">
        <v>109</v>
      </c>
      <c r="D42" s="31"/>
      <c r="E42" s="31"/>
      <c r="F42" s="31"/>
      <c r="G42" s="31"/>
      <c r="H42" s="31"/>
      <c r="I42" s="31"/>
      <c r="J42" s="55"/>
    </row>
    <row r="43" ht="83" customHeight="1" spans="1:10">
      <c r="A43" s="35" t="s">
        <v>110</v>
      </c>
      <c r="B43" s="36"/>
      <c r="C43" s="36"/>
      <c r="D43" s="36"/>
      <c r="E43" s="36"/>
      <c r="F43" s="36"/>
      <c r="G43" s="36"/>
      <c r="H43" s="36"/>
      <c r="I43" s="36"/>
      <c r="J43" s="56"/>
    </row>
  </sheetData>
  <sheetProtection formatCells="0" formatColumns="0" formatRows="0" insertRows="0" insertColumns="0" insertHyperlinks="0" deleteColumns="0" deleteRows="0" sort="0" autoFilter="0" pivotTables="0"/>
  <mergeCells count="33">
    <mergeCell ref="A1:J1"/>
    <mergeCell ref="A2:B2"/>
    <mergeCell ref="C2:D2"/>
    <mergeCell ref="E2:G2"/>
    <mergeCell ref="H2:J2"/>
    <mergeCell ref="A3:J3"/>
    <mergeCell ref="A23:D23"/>
    <mergeCell ref="A24:I24"/>
    <mergeCell ref="A25:J25"/>
    <mergeCell ref="C26:J26"/>
    <mergeCell ref="A27:J27"/>
    <mergeCell ref="C28:J28"/>
    <mergeCell ref="C29:J29"/>
    <mergeCell ref="C30:J30"/>
    <mergeCell ref="A31:J31"/>
    <mergeCell ref="C32:J32"/>
    <mergeCell ref="C33:J33"/>
    <mergeCell ref="C34:J34"/>
    <mergeCell ref="C35:J35"/>
    <mergeCell ref="C36:J36"/>
    <mergeCell ref="C37:J37"/>
    <mergeCell ref="C38:J38"/>
    <mergeCell ref="C39:J39"/>
    <mergeCell ref="C40:J40"/>
    <mergeCell ref="C41:J41"/>
    <mergeCell ref="C42:J42"/>
    <mergeCell ref="A43:J43"/>
    <mergeCell ref="A32:A35"/>
    <mergeCell ref="A37:A38"/>
    <mergeCell ref="A40:A41"/>
    <mergeCell ref="B32:B35"/>
    <mergeCell ref="B37:B38"/>
    <mergeCell ref="B40:B41"/>
  </mergeCells>
  <hyperlinks>
    <hyperlink ref="J5" r:id="rId1" display="https://mobile.yangkeduo.com/goods.html?goods_id=940468034663&amp;page_from=202&amp;_oc_trace_mark=199&amp;pxq_secret_key=FKZX7DKWIPGIGKFA7BMOANHUNYYY6244LQFOUR4OQXJV3IRHIWJQ&amp;_oak_share_snapshot_num=711&amp;_oak_share_detail_id=26846875269&amp;_oak_share_time=1780472481&amp;share_oak_rcto=YWItlJBm7Rewv_dixjcmT1qJlTDucwGrNjIMFq7NvhrNwidsaoXfW9NN3PhGJUfs5VcA27ZDMk82Hg&amp;share_uin=5SFJTKQLKUULXSDG5LKUAQ6VL4_GEXDA&amp;refer_share_id=96127c14a5474635b0850efede428ab2&amp;refer_share_uin=5SFJTKQLKUULXSDG5LKUAQ6VL4_GEXDA&amp;refer_share_channel=message&amp;refer_share_form=card&amp;__wls_rt=1&amp;__wls_lt=1&amp;__wls_fm=n#pushState"/>
    <hyperlink ref="J12" r:id="rId2" display="https://mobile.yangkeduo.com/goods.html?goods_id=960578244898&amp;page_from=23&amp;_oc_trace_mark=199&amp;pxq_secret_key=BT5DJAILXIGETY3PIXSMU5LRIP7ARAHXZSVRVUNYE3UP73A3HIGA&amp;_oak_share_snapshot_num=1060&amp;_oak_share_detail_id=26724175836&amp;_oak_share_time=1780567785&amp;share_oak_rcto=YWLQds-GvxCEj0SXb-65RoBUKN5qW92sPCTduCPmARnHmydsaoXfW9NND-QsOGPPwy4A27ZDMk82Hg&amp;share_uin=5SFJTKQLKUULXSDG5LKUAQ6VL4_GEXDA&amp;refer_share_id=1a145aabb3274a2bb9307702ac7e59bc&amp;refer_share_uin=5SFJTKQLKUULXSDG5LKUAQ6VL4_GEXDA&amp;refer_share_channel=message&amp;refer_share_form=card&amp;__wls_rt=1&amp;__wls_lt=1&amp;__wls_fm=n#pushState"/>
    <hyperlink ref="J17" r:id="rId3" display="https://mobile.yangkeduo.com/goods.html?goods_id=743751877950&amp;page_from=23&amp;pxq_secret_key=JHZFW334JADIDRGCQGW34DVOGLKQF7CJZJJMD4K47V56KEFPX6RA&amp;_oak_share_snapshot_num=1390&amp;_oak_share_detail_id=26903751716&amp;_oak_share_time=1780643315&amp;share_oak_rcto=YWLXejoFpmhC-SDc99HbLa36KN5qW92sPCTduCPmARnHmxtwSoFZqWQ5De2PUzIhwzcA27ZDMk82Hg&amp;share_uin=5SFJTKQLKUULXSDG5LKUAQ6VL4_GEXDA&amp;refer_share_id=26e6c883410544d1ba27266d45de2376&amp;refer_share_uin=5SFJTKQLKUULXSDG5LKUAQ6VL4_GEXDA&amp;refer_share_channel=message&amp;refer_share_form=card&amp;__wls_rt=1&amp;__wls_lt=1&amp;__wls_fm=n#pushState" tooltip="https://mobile.yangkeduo.com/goods.html?goods_id=743751877950&amp;page_from=23&amp;pxq_secret_key=JHZFW334JADIDRGCQGW34DVOGLKQF7CJZJJMD4K47V56KEFPX6RA&amp;_oak_share_snapshot_num=1390&amp;_oak_share_detail_id=26903751716&amp;_oak_share_time=1780643315&amp;share_oak_rcto=YWLXejoF"/>
    <hyperlink ref="J18" r:id="rId4" display="https://mobile.yangkeduo.com/goods.html?goods_id=850583118765&amp;page_from=23&amp;_oc_trace_mark=199&amp;pxq_secret_key=JHZFW334JADIDRGCQGW34DVOGLNSBZYPJQQ6X7NMIWPBLCSYMJKQ&amp;_oak_share_snapshot_num=299&amp;_oak_share_time=1780645753&amp;share_oak_rcto=YWLLLlqEROVE2IBhzX1iQFTJKN5qW92sPCTduCPmARnHmxtwSoFZqWQ5De2PUzIhwzcA27ZDMk82Hg&amp;share_uin=5SFJTKQLKUULXSDG5LKUAQ6VL4_GEXDA&amp;refer_share_id=e36dcb28d7d042648ecebd3a4f6e8399&amp;refer_share_uin=5SFJTKQLKUULXSDG5LKUAQ6VL4_GEXDA&amp;refer_share_channel=message&amp;refer_share_form=card&amp;__wls_rt=1&amp;__wls_lt=1&amp;__wls_fm=n#pushState" tooltip="https://mobile.yangkeduo.com/goods.html?goods_id=850583118765&amp;page_from=23&amp;_oc_trace_mark=199&amp;pxq_secret_key=JHZFW334JADIDRGCQGW34DVOGLNSBZYPJQQ6X7NMIWPBLCSYMJKQ&amp;_oak_share_snapshot_num=299&amp;_oak_share_time=1780645753&amp;share_oak_rcto=YWLLLlqEROVE2IBhzX1iQFT"/>
    <hyperlink ref="J19" r:id="rId5" display="https://mobile.yangkeduo.com/goods.html?goods_id=247189831065&amp;page_from=23&amp;pxq_secret_key=JHZFW334JADIDRGCQGW34DVOGICKH7UH7CMC3VPEEG3WPIQ3I3JA&amp;_oak_share_snapshot_num=672&amp;_oak_share_detail_id=9445578428&amp;_oak_share_time=1780646020&amp;share_oak_rcto=YWKOYxzVIXEKYD60AQfmvQMRKN5qW92sPCTduCPmARnHmxtwSoFZqWQ5De2PUzIhwzcA27ZDMk82Hg&amp;share_uin=5SFJTKQLKUULXSDG5LKUAQ6VL4_GEXDA&amp;refer_share_id=22fd5d14f29942cc937cf9d0a913d3c9&amp;refer_share_uin=5SFJTKQLKUULXSDG5LKUAQ6VL4_GEXDA&amp;refer_share_channel=message&amp;refer_share_form=card&amp;__wls_rt=1&amp;__wls_lt=1&amp;__wls_fm=n#pushState" tooltip="https://mobile.yangkeduo.com/goods.html?goods_id=247189831065&amp;page_from=23&amp;pxq_secret_key=JHZFW334JADIDRGCQGW34DVOGICKH7UH7CMC3VPEEG3WPIQ3I3JA&amp;_oak_share_snapshot_num=672&amp;_oak_share_detail_id=9445578428&amp;_oak_share_time=1780646020&amp;share_oak_rcto=YWKOYxzVIX"/>
    <hyperlink ref="J20" r:id="rId6" display="https://mobile.yangkeduo.com/goods1.html?goods_id=778050305228&amp;page_from=23&amp;_oc_trace_mark=199&amp;pxq_secret_key=JHZFW334JADIDRGCQGW34DVOGIJVFA5SKDTPMMXZ2WIND2W7KRWA&amp;_oak_share_snapshot_num=863&amp;_oak_share_detail_id=10583654949&amp;_oak_share_time=1780647142&amp;share_oak_rcto=YWKkCRGRvAYu4cAn-bOnsj06KN5qW92sPCTduCPmARnHmxtwSoFZqWQ5De2PUzIhwzcA27ZDMk82Hg&amp;share_uin=5SFJTKQLKUULXSDG5LKUAQ6VL4_GEXDA&amp;refer_share_id=6319ec7dad104ef9aa0b40ae55c4012f&amp;refer_share_uin=5SFJTKQLKUULXSDG5LKUAQ6VL4_GEXDA&amp;refer_share_channel=message&amp;refer_share_form=card#pushState" tooltip="https://mobile.yangkeduo.com/goods1.html?goods_id=778050305228&amp;page_from=23&amp;_oc_trace_mark=199&amp;pxq_secret_key=JHZFW334JADIDRGCQGW34DVOGIJVFA5SKDTPMMXZ2WIND2W7KRWA&amp;_oak_share_snapshot_num=863&amp;_oak_share_detail_id=10583654949&amp;_oak_share_time=1780647142&amp;shar"/>
    <hyperlink ref="J21" r:id="rId7" display="https://mobile.yangkeduo.com/goods.html?goods_id=713266650735&amp;_oak_rcto=YWJISygZh2w_LavTPJ3Mes9gUOvA7S2H3mn3iSrTsNPiwvlSMNI-yTdnQG08rsKRVeTYNN7rKpWU5A&amp;_oak_gallery_token=7e6585d1e0e63fc8091c3cf9b382bba4&amp;_oak_gallery=https%3A%2F%2Fimg.pddpic.com%2Fmms-material-img%2F2023-11-13%2F4ea80581-7e29-4af5-9a4c-455e17566642.jpeg&amp;page_from=35&amp;thumb_url=https%3A%2F%2Fimg.pddpic.com%2Fmms-material-img%2F2023-11-13%2F4ea80581-7e29-4af5-9a4c-455e17566642.jpeg%3FimageMogr2%2Fthumbnail%2F400x%257CimageView2%2F2%2Fw%2F400%2Fq%2F80%2Fformat%2Fwebp&amp;refer_page_name=index&amp;refer_page_id=10002_1780711108028_i3n7vjlamx&amp;refer_page_sn=10002"/>
    <hyperlink ref="J22" r:id="rId8" display="https://mobile.yangkeduo.com/goods.html?goods_id=874395524587&amp;page_from=101&amp;pxq_secret_key=LQDWMM3CYLLR5WJIUP6R7ZRIQA6T77TU4KYHPD6UYEVKOLPIWL4Q&amp;_oak_share_snapshot_num=3527&amp;_oak_share_detail_id=25535039731&amp;_oak_share_time=1780711068&amp;share_oak_rcto=YWK54HwTLboSUgJkVWSVyw-yw4hPzetvkDaR1kkqGbtCEV1OkPX74jKsD_-PFUjilZYA27ZDMk82Hg&amp;share_uin=5SFJTKQLKUULXSDG5LKUAQ6VL4_GEXDA&amp;refer_share_id=4ceb8a1dfeff49ca9efffd2b00e26fbb&amp;refer_share_uin=5SFJTKQLKUULXSDG5LKUAQ6VL4_GEXDA&amp;refer_share_channel=message&amp;refer_share_form=card#pushState"/>
    <hyperlink ref="J6" r:id="rId9" display="https://mobile.yangkeduo.com/goods.html?goods_id=523236666301&amp;page_from=101&amp;pxq_secret_key=FKZX7DKWIPGIGKFA7BMOANHUNYWRFSLVBNPIGPKT7WX3FDYUVRGA&amp;_oak_share_snapshot_num=3600&amp;_oak_share_time=1780472523&amp;share_oak_rcto=YWKqgziGixSB1MxO6y9vsZ6Cw4hPzetvkDaR1kkqGbtCESdsaoXfW9NN3PhGJUfs5VcA27ZDMk82Hg&amp;share_uin=5SFJTKQLKUULXSDG5LKUAQ6VL4_GEXDA&amp;refer_share_id=a7db5db148d54ba68fbdd0b1832314dd&amp;refer_share_uin=5SFJTKQLKUULXSDG5LKUAQ6VL4_GEXDA&amp;refer_share_channel=message&amp;refer_share_form=card&amp;__wls_rt=1&amp;__wls_lt=1&amp;__wls_fm=n#pushState"/>
    <hyperlink ref="J7" r:id="rId10" display="https://mobile.yangkeduo.com/goods.html?goods_id=935009276492&amp;page_from=23&amp;_oc_trace_mark=199&amp;pxq_secret_key=FKZX7DKWIPGIGKFA7BMOANHUNYMYYPUQ2FIBBMOSJTRGNCASDOMQ&amp;_oak_share_snapshot_num=3490&amp;_oak_share_detail_id=24588748716&amp;_oak_share_time=1780472661&amp;share_oak_rcto=YWIqIoCSRGaDifw-NHtJeqsSKN5qW92sPCTduCPmARnHmydsaoXfW9NN3PhGJUfs5VcA27ZDMk82Hg&amp;share_uin=5SFJTKQLKUULXSDG5LKUAQ6VL4_GEXDA&amp;refer_share_id=d1a3353df85f4f7b804b6230b68e0b8a&amp;refer_share_uin=5SFJTKQLKUULXSDG5LKUAQ6VL4_GEXDA&amp;refer_share_channel=message&amp;refer_share_form=card&amp;__wls_rt=1&amp;__wls_lt=1&amp;__wls_fm=n#pushState"/>
    <hyperlink ref="J8" r:id="rId11" display="https://mobile.yangkeduo.com/goods.html?goods_id=62261849824&amp;page_from=23&amp;_oc_trace_mark=199&amp;pxq_secret_key=BT5DJAILXIGETY3PIXSMU5LRIMFRTP23CNDVMZZAX4W6N3ZUW2GA&amp;_oak_share_snapshot_num=5500&amp;_oak_share_time=1780567560&amp;share_oak_rcto=YWIXgq05Dn5_kpUte6ystW6xKN5qW92sPCTduCPmARnHmydsaoXfW9NND-QsOGPPwy4A27ZDMk82Hg&amp;share_uin=5SFJTKQLKUULXSDG5LKUAQ6VL4_GEXDA&amp;refer_share_id=5f6e645802b149668560af30fb945574&amp;refer_share_uin=5SFJTKQLKUULXSDG5LKUAQ6VL4_GEXDA&amp;refer_share_channel=message&amp;refer_share_form=card&amp;__wls_rt=1&amp;__wls_lt=1&amp;__wls_fm=n#pushState"/>
    <hyperlink ref="J9" r:id="rId12" display="https://mobile.yangkeduo.com/goods.html?goods_id=317736678432&amp;page_from=102&amp;pxq_secret_key=FKZX7DKWIPGIGKFA7BMOANHUNZLXVGXJHVLAGBTHE3ZLBNNL5IJQ&amp;_oak_share_snapshot_num=4059&amp;_oak_share_detail_id=21983640817&amp;_oak_share_time=1780472927&amp;share_oak_rcto=YWKuOw_MzZr6gUsmfiLtGKYbeb-jZXvvxWJ1eITYqF-srCdsaoXfW9NN3PhGJUfs5VcA27ZDMk82Hg&amp;share_uin=5SFJTKQLKUULXSDG5LKUAQ6VL4_GEXDA&amp;refer_share_id=57bcbd7012554a778df36809aeb37ea2&amp;refer_share_uin=5SFJTKQLKUULXSDG5LKUAQ6VL4_GEXDA&amp;refer_share_channel=message&amp;refer_share_form=card&amp;__wls_rt=1&amp;__wls_lt=1&amp;__wls_fm=n#pushState"/>
    <hyperlink ref="J11" r:id="rId13" display="https://mobile.yangkeduo.com/goods.html?goods_id=704798202309&amp;page_from=23&amp;_oc_trace_mark=199&amp;pxq_secret_key=BT5DJAILXIGETY3PIXSMU5LRIOCSVOJHM6VBJJGASCCIEWAJHBZQ&amp;_oak_share_snapshot_num=4890&amp;_oak_share_detail_id=8710108287&amp;_oak_share_time=1780567899&amp;share_oak_rcto=YWJ667ffinVg9Lhym4JMVTTKKN5qW92sPCTduCPmARnHmydsaoXfW9NND-QsOGPPwy4A27ZDMk82Hg&amp;share_uin=5SFJTKQLKUULXSDG5LKUAQ6VL4_GEXDA&amp;refer_share_id=1acc665bc60d4b6481acb79f018f211b&amp;refer_share_uin=5SFJTKQLKUULXSDG5LKUAQ6VL4_GEXDA&amp;refer_share_channel=message&amp;refer_share_form=card#pushState"/>
  </hyperlinks>
  <pageMargins left="0.75" right="0.75" top="0.432638888888889" bottom="0.236111111111111" header="0.275" footer="0.118055555555556"/>
  <pageSetup paperSize="9" scale="3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J 1 6 " > < h y p e r s u b l i n k   p o s = " 9 "   l e n g t h = " 4 8 "   d i s p l a y = " h t t p s : / / e . t b . c n / h . R R r T Z W 8 y J Y z T K 0 Y ? t k = p G C J g 0 w O i J i "   a d d r e s s = " h t t p s : / / e . t b . c n / h . R R r T Z W 8 y J Y z T K 0 Y ? t k = p G C J g 0 w O i J i "   s u b a d d r e s s = " "   s c r e e n T i p = " "   l i n k r u n s t y p e = " L R T U R L " / > < / h y p e r l i n k > < h y p e r l i n k   r e f = " J 1 5 " > < h y p e r s u b l i n k   p o s = " 1 2 "   l e n g t h = " 4 8 "   d i s p l a y = " h t t p s : / / e . t b . c n / h . R S G y q Y a 6 G u H H k p h ? t k = G a K c g 0 w q O N t "   a d d r e s s = " h t t p s : / / e . t b . c n / h . R S G y q Y a 6 G u H H k p h ? t k = G a K c g 0 w q O N t "   s u b a d d r e s s = " "   s c r e e n T i p = " "   l i n k r u n s t y p e = " L R T U R L " / > < / h y p e r l i n k > < / h y p e r l i n k s > < c e l l p r o t e c t i o n / > < a p p E t D b R e l a t i o n s / > < / w o S h e e t P r o p s > < / w o S h e e t s P r o p s > < w o B o o k P r o p s > < b o o k S e t t i n g s   f i l e I d = " 5 2 8 7 1 8 0 3 8 0 2 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WWO_wpscloud_20260521192124-597ff31d3d</Application>
  <HeadingPairs>
    <vt:vector size="2" baseType="variant">
      <vt:variant>
        <vt:lpstr>工作表</vt:lpstr>
      </vt:variant>
      <vt:variant>
        <vt:i4>2</vt:i4>
      </vt:variant>
    </vt:vector>
  </HeadingPairs>
  <TitlesOfParts>
    <vt:vector size="2" baseType="lpstr">
      <vt:lpstr>Sheet1</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2024-12-18T15:50:00Z</dcterms:created>
  <dcterms:modified xsi:type="dcterms:W3CDTF">2026-06-10T07:07:59Z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3ECB2A222C9540F4B5AB5F72C4E01361_13</vt:lpwstr>
  </property>
  <property fmtid="{D5CDD505-2E9C-101B-9397-08002B2CF9AE}" pid="4" name="CalculationRule">
    <vt:i4>0</vt:i4>
  </property>
</Properties>
</file>