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media/image5.webp" ContentType="image/webp"/>
  <Override PartName="/xl/media/image7.webp" ContentType="image/webp"/>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3" name="ID_96A4995C51264618A8EAA6D1C5504F35"/>
        <xdr:cNvPicPr>
          <a:picLocks noChangeAspect="1"/>
        </xdr:cNvPicPr>
      </xdr:nvPicPr>
      <xdr:blipFill>
        <a:blip r:embed="rId1" r:link="rId2"/>
        <a:stretch>
          <a:fillRect/>
        </a:stretch>
      </xdr:blipFill>
      <xdr:spPr>
        <a:xfrm>
          <a:off x="9894570" y="2070100"/>
          <a:ext cx="7143750" cy="7038975"/>
        </a:xfrm>
        <a:prstGeom prst="rect">
          <a:avLst/>
        </a:prstGeom>
        <a:noFill/>
        <a:ln>
          <a:noFill/>
        </a:ln>
      </xdr:spPr>
    </xdr:pic>
  </etc:cellImage>
  <etc:cellImage>
    <xdr:pic>
      <xdr:nvPicPr>
        <xdr:cNvPr id="15" name="ID_93A7199BC97D4AD686B8D51EC4AE768C"/>
        <xdr:cNvPicPr>
          <a:picLocks noChangeAspect="1"/>
        </xdr:cNvPicPr>
      </xdr:nvPicPr>
      <xdr:blipFill>
        <a:blip r:embed="rId3" r:link="rId2"/>
        <a:srcRect l="46964"/>
        <a:stretch>
          <a:fillRect/>
        </a:stretch>
      </xdr:blipFill>
      <xdr:spPr>
        <a:xfrm>
          <a:off x="9913620" y="3362325"/>
          <a:ext cx="4039870" cy="7620000"/>
        </a:xfrm>
        <a:prstGeom prst="rect">
          <a:avLst/>
        </a:prstGeom>
        <a:noFill/>
        <a:ln>
          <a:noFill/>
        </a:ln>
      </xdr:spPr>
    </xdr:pic>
  </etc:cellImage>
  <etc:cellImage>
    <xdr:pic>
      <xdr:nvPicPr>
        <xdr:cNvPr id="17" name="ID_402E35EEB5824E75AFBB6BAB39DE7E4D"/>
        <xdr:cNvPicPr>
          <a:picLocks noChangeAspect="1"/>
        </xdr:cNvPicPr>
      </xdr:nvPicPr>
      <xdr:blipFill>
        <a:blip r:embed="rId4" r:link="rId2"/>
        <a:stretch>
          <a:fillRect/>
        </a:stretch>
      </xdr:blipFill>
      <xdr:spPr>
        <a:xfrm>
          <a:off x="9894570" y="4610100"/>
          <a:ext cx="7620000" cy="7620000"/>
        </a:xfrm>
        <a:prstGeom prst="rect">
          <a:avLst/>
        </a:prstGeom>
        <a:noFill/>
        <a:ln>
          <a:noFill/>
        </a:ln>
      </xdr:spPr>
    </xdr:pic>
  </etc:cellImage>
  <etc:cellImage>
    <xdr:pic>
      <xdr:nvPicPr>
        <xdr:cNvPr id="18" name="ID_4C51074171AA4A038A9CC223BE6EFD32"/>
        <xdr:cNvPicPr>
          <a:picLocks noChangeAspect="1"/>
        </xdr:cNvPicPr>
      </xdr:nvPicPr>
      <xdr:blipFill>
        <a:blip r:embed="rId5" r:link="rId2"/>
        <a:stretch>
          <a:fillRect/>
        </a:stretch>
      </xdr:blipFill>
      <xdr:spPr>
        <a:xfrm>
          <a:off x="9894570" y="5880100"/>
          <a:ext cx="7620000" cy="7620000"/>
        </a:xfrm>
        <a:prstGeom prst="rect">
          <a:avLst/>
        </a:prstGeom>
        <a:noFill/>
        <a:ln>
          <a:noFill/>
        </a:ln>
      </xdr:spPr>
    </xdr:pic>
  </etc:cellImage>
  <etc:cellImage>
    <xdr:pic>
      <xdr:nvPicPr>
        <xdr:cNvPr id="19" name="ID_1DC92644F92B4DB3B3EE9A445E939AF8"/>
        <xdr:cNvPicPr>
          <a:picLocks noChangeAspect="1"/>
        </xdr:cNvPicPr>
      </xdr:nvPicPr>
      <xdr:blipFill>
        <a:blip r:embed="rId6" r:link="rId2"/>
        <a:stretch>
          <a:fillRect/>
        </a:stretch>
      </xdr:blipFill>
      <xdr:spPr>
        <a:xfrm>
          <a:off x="9894570" y="7150100"/>
          <a:ext cx="5476875" cy="4495800"/>
        </a:xfrm>
        <a:prstGeom prst="rect">
          <a:avLst/>
        </a:prstGeom>
        <a:noFill/>
        <a:ln>
          <a:noFill/>
        </a:ln>
      </xdr:spPr>
    </xdr:pic>
  </etc:cellImage>
  <etc:cellImage>
    <xdr:pic>
      <xdr:nvPicPr>
        <xdr:cNvPr id="21" name="ID_64D8862BF0644EA2B309AE11757E37E8"/>
        <xdr:cNvPicPr>
          <a:picLocks noChangeAspect="1"/>
        </xdr:cNvPicPr>
      </xdr:nvPicPr>
      <xdr:blipFill>
        <a:blip r:embed="rId7" r:link="rId2"/>
        <a:stretch>
          <a:fillRect/>
        </a:stretch>
      </xdr:blipFill>
      <xdr:spPr>
        <a:xfrm>
          <a:off x="9894570" y="9690100"/>
          <a:ext cx="7620000" cy="7620000"/>
        </a:xfrm>
        <a:prstGeom prst="rect">
          <a:avLst/>
        </a:prstGeom>
        <a:noFill/>
        <a:ln>
          <a:noFill/>
        </a:ln>
      </xdr:spPr>
    </xdr:pic>
  </etc:cellImage>
  <etc:cellImage>
    <xdr:pic>
      <xdr:nvPicPr>
        <xdr:cNvPr id="22" name="ID_9E3E133A8A7F4EEDBF1CE2552A9AF998"/>
        <xdr:cNvPicPr>
          <a:picLocks noChangeAspect="1"/>
        </xdr:cNvPicPr>
      </xdr:nvPicPr>
      <xdr:blipFill>
        <a:blip r:embed="rId8" r:link="rId2"/>
        <a:stretch>
          <a:fillRect/>
        </a:stretch>
      </xdr:blipFill>
      <xdr:spPr>
        <a:xfrm>
          <a:off x="9894570" y="10960100"/>
          <a:ext cx="7620000" cy="7620000"/>
        </a:xfrm>
        <a:prstGeom prst="rect">
          <a:avLst/>
        </a:prstGeom>
        <a:noFill/>
        <a:ln>
          <a:noFill/>
        </a:ln>
      </xdr:spPr>
    </xdr:pic>
  </etc:cellImage>
  <etc:cellImage>
    <xdr:pic>
      <xdr:nvPicPr>
        <xdr:cNvPr id="23" name="ID_C2F163EDEC8247BABC3B76AEE02CF2B9"/>
        <xdr:cNvPicPr>
          <a:picLocks noChangeAspect="1"/>
        </xdr:cNvPicPr>
      </xdr:nvPicPr>
      <xdr:blipFill>
        <a:blip r:embed="rId9"/>
        <a:stretch>
          <a:fillRect/>
        </a:stretch>
      </xdr:blipFill>
      <xdr:spPr>
        <a:xfrm>
          <a:off x="9894570" y="2070100"/>
          <a:ext cx="6457950" cy="6010275"/>
        </a:xfrm>
        <a:prstGeom prst="rect">
          <a:avLst/>
        </a:prstGeom>
        <a:noFill/>
        <a:ln w="9525">
          <a:noFill/>
        </a:ln>
      </xdr:spPr>
    </xdr:pic>
  </etc:cellImage>
  <etc:cellImage>
    <xdr:pic>
      <xdr:nvPicPr>
        <xdr:cNvPr id="24" name="ID_55B44A6C08844A048C2A87DE3CCA2A2D"/>
        <xdr:cNvPicPr>
          <a:picLocks noChangeAspect="1"/>
        </xdr:cNvPicPr>
      </xdr:nvPicPr>
      <xdr:blipFill>
        <a:blip r:embed="rId9"/>
        <a:stretch>
          <a:fillRect/>
        </a:stretch>
      </xdr:blipFill>
      <xdr:spPr>
        <a:xfrm>
          <a:off x="9894570" y="3340100"/>
          <a:ext cx="6457950" cy="6010275"/>
        </a:xfrm>
        <a:prstGeom prst="rect">
          <a:avLst/>
        </a:prstGeom>
        <a:noFill/>
        <a:ln w="9525">
          <a:noFill/>
        </a:ln>
      </xdr:spPr>
    </xdr:pic>
  </etc:cellImage>
  <etc:cellImage>
    <xdr:pic>
      <xdr:nvPicPr>
        <xdr:cNvPr id="25" name="ID_0A70E69445EE43A8B0A3094273798737"/>
        <xdr:cNvPicPr>
          <a:picLocks noChangeAspect="1"/>
        </xdr:cNvPicPr>
      </xdr:nvPicPr>
      <xdr:blipFill>
        <a:blip r:embed="rId10" r:link="rId2"/>
        <a:stretch>
          <a:fillRect/>
        </a:stretch>
      </xdr:blipFill>
      <xdr:spPr>
        <a:xfrm>
          <a:off x="9894570" y="14770100"/>
          <a:ext cx="7620000" cy="7620000"/>
        </a:xfrm>
        <a:prstGeom prst="rect">
          <a:avLst/>
        </a:prstGeom>
        <a:noFill/>
        <a:ln>
          <a:noFill/>
        </a:ln>
      </xdr:spPr>
    </xdr:pic>
  </etc:cellImage>
  <etc:cellImage>
    <xdr:pic>
      <xdr:nvPicPr>
        <xdr:cNvPr id="2" name="ID_90DFCD07AC3241C6A679BB9A9016F7D7"/>
        <xdr:cNvPicPr>
          <a:picLocks noChangeAspect="1"/>
        </xdr:cNvPicPr>
      </xdr:nvPicPr>
      <xdr:blipFill>
        <a:blip r:embed="rId11" r:link="rId2"/>
        <a:stretch>
          <a:fillRect/>
        </a:stretch>
      </xdr:blipFill>
      <xdr:spPr>
        <a:xfrm>
          <a:off x="9894570" y="12230100"/>
          <a:ext cx="7620000" cy="7620000"/>
        </a:xfrm>
        <a:prstGeom prst="rect">
          <a:avLst/>
        </a:prstGeom>
        <a:noFill/>
        <a:ln>
          <a:noFill/>
        </a:ln>
      </xdr:spPr>
    </xdr:pic>
  </etc:cellImage>
  <etc:cellImage>
    <xdr:pic>
      <xdr:nvPicPr>
        <xdr:cNvPr id="3" name="ID_64E0AAE8DA054C7DA6B4CD83245F74BB"/>
        <xdr:cNvPicPr>
          <a:picLocks noChangeAspect="1"/>
        </xdr:cNvPicPr>
      </xdr:nvPicPr>
      <xdr:blipFill>
        <a:blip r:embed="rId12" r:link="rId2"/>
        <a:stretch>
          <a:fillRect/>
        </a:stretch>
      </xdr:blipFill>
      <xdr:spPr>
        <a:xfrm>
          <a:off x="9894570" y="13500100"/>
          <a:ext cx="7620000" cy="7620000"/>
        </a:xfrm>
        <a:prstGeom prst="rect">
          <a:avLst/>
        </a:prstGeom>
        <a:noFill/>
        <a:ln>
          <a:noFill/>
        </a:ln>
      </xdr:spPr>
    </xdr:pic>
  </etc:cellImage>
  <etc:cellImage>
    <xdr:pic>
      <xdr:nvPicPr>
        <xdr:cNvPr id="4" name="ID_D5E131251ECB47DDA3838B3B49BE3313"/>
        <xdr:cNvPicPr>
          <a:picLocks noChangeAspect="1"/>
        </xdr:cNvPicPr>
      </xdr:nvPicPr>
      <xdr:blipFill>
        <a:blip r:embed="rId13" r:link="rId2"/>
        <a:stretch>
          <a:fillRect/>
        </a:stretch>
      </xdr:blipFill>
      <xdr:spPr>
        <a:xfrm>
          <a:off x="9894570" y="14770100"/>
          <a:ext cx="7620000" cy="7620000"/>
        </a:xfrm>
        <a:prstGeom prst="rect">
          <a:avLst/>
        </a:prstGeom>
        <a:noFill/>
        <a:ln>
          <a:noFill/>
        </a:ln>
      </xdr:spPr>
    </xdr:pic>
  </etc:cellImage>
  <etc:cellImage>
    <xdr:pic>
      <xdr:nvPicPr>
        <xdr:cNvPr id="5" name="ID_A006BA2B9D23473EA5D8F2D45CC5B4B1"/>
        <xdr:cNvPicPr>
          <a:picLocks noChangeAspect="1"/>
        </xdr:cNvPicPr>
      </xdr:nvPicPr>
      <xdr:blipFill>
        <a:blip r:embed="rId14" r:link="rId2"/>
        <a:stretch>
          <a:fillRect/>
        </a:stretch>
      </xdr:blipFill>
      <xdr:spPr>
        <a:xfrm>
          <a:off x="9894570" y="7150100"/>
          <a:ext cx="5448300" cy="4438650"/>
        </a:xfrm>
        <a:prstGeom prst="rect">
          <a:avLst/>
        </a:prstGeom>
        <a:noFill/>
        <a:ln>
          <a:noFill/>
        </a:ln>
      </xdr:spPr>
    </xdr:pic>
  </etc:cellImage>
  <etc:cellImage>
    <xdr:pic>
      <xdr:nvPicPr>
        <xdr:cNvPr id="6" name="ID_5774EF80A36E4226824746645248B364"/>
        <xdr:cNvPicPr>
          <a:picLocks noChangeAspect="1"/>
        </xdr:cNvPicPr>
      </xdr:nvPicPr>
      <xdr:blipFill>
        <a:blip r:embed="rId15" r:link="rId2"/>
        <a:stretch>
          <a:fillRect/>
        </a:stretch>
      </xdr:blipFill>
      <xdr:spPr>
        <a:xfrm>
          <a:off x="9894570" y="5880100"/>
          <a:ext cx="5534025" cy="3705225"/>
        </a:xfrm>
        <a:prstGeom prst="rect">
          <a:avLst/>
        </a:prstGeom>
        <a:noFill/>
        <a:ln>
          <a:noFill/>
        </a:ln>
      </xdr:spPr>
    </xdr:pic>
  </etc:cellImage>
  <etc:cellImage>
    <xdr:pic>
      <xdr:nvPicPr>
        <xdr:cNvPr id="7" name="ID_D3DE99E8266940A48A3CD96FB3E7BC9F"/>
        <xdr:cNvPicPr>
          <a:picLocks noChangeAspect="1"/>
        </xdr:cNvPicPr>
      </xdr:nvPicPr>
      <xdr:blipFill>
        <a:blip r:embed="rId16" r:link="rId2"/>
        <a:stretch>
          <a:fillRect/>
        </a:stretch>
      </xdr:blipFill>
      <xdr:spPr>
        <a:xfrm>
          <a:off x="9894570" y="4610100"/>
          <a:ext cx="7620000" cy="7620000"/>
        </a:xfrm>
        <a:prstGeom prst="rect">
          <a:avLst/>
        </a:prstGeom>
        <a:noFill/>
        <a:ln>
          <a:noFill/>
        </a:ln>
      </xdr:spPr>
    </xdr:pic>
  </etc:cellImage>
</etc:cellImages>
</file>

<file path=xl/sharedStrings.xml><?xml version="1.0" encoding="utf-8"?>
<sst xmlns="http://schemas.openxmlformats.org/spreadsheetml/2006/main" count="157" uniqueCount="108">
  <si>
    <t>采 购 需 求</t>
  </si>
  <si>
    <t>项目名称</t>
  </si>
  <si>
    <t>初中部总务处采购后勤保障物资1批</t>
  </si>
  <si>
    <t>总预算（元）</t>
  </si>
  <si>
    <t>一、 采购清单及技术要求</t>
  </si>
  <si>
    <t>序号</t>
  </si>
  <si>
    <t>名称</t>
  </si>
  <si>
    <t>参考品牌型号</t>
  </si>
  <si>
    <t>规格参数</t>
  </si>
  <si>
    <t>数量</t>
  </si>
  <si>
    <t>单位</t>
  </si>
  <si>
    <t>单价(元)</t>
  </si>
  <si>
    <t>合计                 (元)</t>
  </si>
  <si>
    <t>需求</t>
  </si>
  <si>
    <t>备注/图片</t>
  </si>
  <si>
    <t>商品链接</t>
  </si>
  <si>
    <t>4平方电线</t>
  </si>
  <si>
    <t>金龙羽</t>
  </si>
  <si>
    <t>蓝色零线
100米/捆</t>
  </si>
  <si>
    <t>捆</t>
  </si>
  <si>
    <t>送样品试用和物品合格证</t>
  </si>
  <si>
    <t>https://gego.zhongcy.com/mall-view/store/detail?skuid=1086781755&amp;sid=25</t>
  </si>
  <si>
    <t>双色地线
100米/捆</t>
  </si>
  <si>
    <t>https://gego.zhongcy.com/mall-view/store/detail?skuid=1117815720&amp;sid=25</t>
  </si>
  <si>
    <t>2.5平方电线</t>
  </si>
  <si>
    <t>https://gego.zhongcy.com/mall-view/store/detail?skuid=1074298832&amp;sid=244</t>
  </si>
  <si>
    <t>红色火线
100米/捆</t>
  </si>
  <si>
    <t>https://gego.zhongcy.com/mall-view/store/detail?skuid=1086788592&amp;sid=245</t>
  </si>
  <si>
    <t>https://gego.zhongcy.com/mall-view/store/detail?skuid=1086782652&amp;sid=245</t>
  </si>
  <si>
    <t>排气扇</t>
  </si>
  <si>
    <t>正野</t>
  </si>
  <si>
    <t>面板尺寸：208*208mm
开孔尺寸：160-170mm
功率：12W</t>
  </si>
  <si>
    <t>套</t>
  </si>
  <si>
    <t>https://item.taobao.com/item.htm?abbucket=12&amp;id=1028148066595&amp;loginBonus=1&amp;mi_id=0000uhE4IZi-NuQXnw3ypAEy6P5plp5Zq8euimEgjetmWUE&amp;ns=1&amp;priceTId=213e069817921122485991201e10cc&amp;spm=a21n57.sem.item.11.25ae3903VUoGM4&amp;utparam=%7B%22aplus_abtest%22%3A%2234f9bc20da13c2224dbd298ba99d3b9e%22%7D&amp;xxc=taobaoSearch&amp;skuId=6040989905138</t>
  </si>
  <si>
    <t>蜡旗绳</t>
  </si>
  <si>
    <t>勒贝斯</t>
  </si>
  <si>
    <t>8MM 30米</t>
  </si>
  <si>
    <t>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5008789260195&amp;spm=a21n57.sem.item.1&amp;utparam=%7B%22aplus_abtest%22%3A%2265973da9583ea63f86237105538650fa%22%7D&amp;xxc=ad_ztc</t>
  </si>
  <si>
    <t>8MM 100米</t>
  </si>
  <si>
    <t>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5008789260201&amp;spm=a21n57.sem.item.1&amp;utparam=%7B%22aplus_abtest%22%3A%2265973da9583ea63f86237105538650fa%22%7D&amp;xxc=ad_ztc</t>
  </si>
  <si>
    <t>平板灯</t>
  </si>
  <si>
    <t>佛山照明</t>
  </si>
  <si>
    <t>60*60cm
220V 48W</t>
  </si>
  <si>
    <t>https://gego.zhongcy.com/mall-view/store/detail?skuid=1090830652&amp;sid=45</t>
  </si>
  <si>
    <t>四位开关面板</t>
  </si>
  <si>
    <t>公牛</t>
  </si>
  <si>
    <t>86*86mm
16A</t>
  </si>
  <si>
    <t>https://detail.tmall.com/item.htm?ali_refid=a3_430673_1006%3A1122804540%3AH%3AJ%2B1515v9Ed2SayPo6wAJag%3D%3D%3Ae8ec80849a892df7f1c7c98590fdc0b9&amp;ali_trackid=318_e8ec80849a892df7f1c7c98590fdc0b9&amp;id=973464563926&amp;loginBonus=1&amp;mi_id=0000HtJ2Llw94BD5Qy2dglMiT7a6azJDYCVjKvvLtKT1p_4&amp;mm_sceneid=0_0_115419915_0_0&amp;priceTId=214786ea17918717029485898e18b4&amp;skuId=6031113517738&amp;spm=a21n57.sem.item.91&amp;utparam=%7B%22aplus_abtest%22%3A%2200363ff2be526a9693e06e67a037464c%22%7D&amp;xxc=ad_ztc</t>
  </si>
  <si>
    <t>两位开关面板</t>
  </si>
  <si>
    <t>https://gego.zhongcy.com/mall-view/store/detail?skuid=1062731345&amp;sid=11</t>
  </si>
  <si>
    <t>曼科</t>
  </si>
  <si>
    <t>86*86mm
10A</t>
  </si>
  <si>
    <t>https://gego.zhongcy.com/mall-view/store/detail?skuid=1107147262&amp;sid=292</t>
  </si>
  <si>
    <t>一位开关</t>
  </si>
  <si>
    <t>https://gego.zhongcy.com/mall-view/store/detail?skuid=1108728766&amp;sid=65</t>
  </si>
  <si>
    <t>防溅盒</t>
  </si>
  <si>
    <t>86*86mm</t>
  </si>
  <si>
    <t>https://gego.zhongcy.com/mall-view/store/detail?skuid=1051164953&amp;sid=11</t>
  </si>
  <si>
    <t>通用锁</t>
  </si>
  <si>
    <t>赛拓</t>
  </si>
  <si>
    <t>38MM</t>
  </si>
  <si>
    <t>把</t>
  </si>
  <si>
    <t>https://gego.zhongcy.com/mall-view/product/detail?skuid=1117937001</t>
  </si>
  <si>
    <t>T8灯管</t>
  </si>
  <si>
    <t>长：1.2M
18W</t>
  </si>
  <si>
    <t>根</t>
  </si>
  <si>
    <t>https://gego.zhongcy.com/mall-view/store/detail?skuid=1072148905&amp;sid=11</t>
  </si>
  <si>
    <t>32水管直通</t>
  </si>
  <si>
    <t>安塞瑞</t>
  </si>
  <si>
    <t>32mm</t>
  </si>
  <si>
    <t>个</t>
  </si>
  <si>
    <t>【京东】https://3.cn/38-9Gs2p?jkl=@SAKoB1hxTzbg@ MF8555 「安赛瑞PVC给水管直通 直接头管箍塑料水管链接配件 32mm（1.6mpa)白色 4M00318」
点击链接直接打开 或者复制文案打开京东</t>
  </si>
  <si>
    <t>50排水管三通</t>
  </si>
  <si>
    <t>维诺亚pvc</t>
  </si>
  <si>
    <t>50mm</t>
  </si>
  <si>
    <t>【京东】https://3.cn/-389JgZi?jkl=@KAtGc5vCoBEd@ CA1331 「维诺亚PVC三通排水管件50-315」
点击链接直接打开 或者复制文案打开京东</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</si>
  <si>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</si>
  <si>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</si>
  <si>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</si>
  <si>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</si>
  <si>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</si>
  <si>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商务需求</t>
  </si>
  <si>
    <t>（一）免费保修期内售后服务要求</t>
  </si>
  <si>
    <t>免费保修期</t>
  </si>
  <si>
    <r>
      <rPr>
        <sz val="16"/>
        <color theme="1"/>
        <rFont val="宋体"/>
        <charset val="134"/>
      </rPr>
      <t xml:space="preserve">货物 </t>
    </r>
    <r>
      <rPr>
        <sz val="16"/>
        <color rgb="FFFF0000"/>
        <rFont val="宋体"/>
        <charset val="134"/>
      </rPr>
      <t xml:space="preserve">90天 </t>
    </r>
    <r>
      <rPr>
        <sz val="16"/>
        <color theme="1"/>
        <rFont val="宋体"/>
        <charset val="134"/>
      </rPr>
      <t xml:space="preserve">只换不修，免费保修期 </t>
    </r>
    <r>
      <rPr>
        <sz val="16"/>
        <color rgb="FFFF0000"/>
        <rFont val="宋体"/>
        <charset val="134"/>
      </rPr>
      <t>1</t>
    </r>
    <r>
      <rPr>
        <b/>
        <sz val="16"/>
        <color rgb="FFFF0000"/>
        <rFont val="宋体"/>
        <charset val="134"/>
      </rPr>
      <t>年</t>
    </r>
    <r>
      <rPr>
        <sz val="16"/>
        <color theme="1"/>
        <rFont val="宋体"/>
        <charset val="134"/>
      </rPr>
      <t>，时间自最终验收合格并交付使用之日起计算。供应商售后免费上门退换。</t>
    </r>
  </si>
  <si>
    <t>维修响应及故障解决时间</t>
  </si>
  <si>
    <r>
      <rPr>
        <sz val="16"/>
        <color theme="1"/>
        <rFont val="宋体"/>
        <charset val="134"/>
      </rPr>
      <t>在保修期内，一旦发生质量问题，投标人保证在接到通知</t>
    </r>
    <r>
      <rPr>
        <b/>
        <sz val="16"/>
        <color rgb="FFFF0000"/>
        <rFont val="宋体"/>
        <charset val="134"/>
      </rPr>
      <t>24小时内</t>
    </r>
    <r>
      <rPr>
        <sz val="16"/>
        <color theme="1"/>
        <rFont val="宋体"/>
        <charset val="134"/>
      </rPr>
      <t>赶到现场进行修理或更换。</t>
    </r>
  </si>
  <si>
    <t>发生质量问题的处理方式</t>
  </si>
  <si>
    <t>免费保修期内，如果有因质量问题而引起的损坏，中标人应对产品予以维修或更换，全部服务费和更换产品或配件的费用由中标人承担，中标人如不能修理或不能调换，按产品原价赔偿处理。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</si>
  <si>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</si>
  <si>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</si>
  <si>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r>
      <rPr>
        <sz val="16"/>
        <color theme="1"/>
        <rFont val="宋体"/>
        <charset val="134"/>
        <scheme val="minor"/>
      </rPr>
      <t>1.1确定成交日后</t>
    </r>
    <r>
      <rPr>
        <b/>
        <sz val="16"/>
        <color rgb="FFFF0000"/>
        <rFont val="宋体"/>
        <charset val="134"/>
        <scheme val="minor"/>
      </rPr>
      <t>3天（日历日）</t>
    </r>
    <r>
      <rPr>
        <sz val="16"/>
        <color theme="1"/>
        <rFont val="宋体"/>
        <charset val="134"/>
        <scheme val="minor"/>
      </rPr>
      <t>内。</t>
    </r>
  </si>
  <si>
    <r>
      <rPr>
        <sz val="16"/>
        <color theme="1"/>
        <rFont val="宋体"/>
        <charset val="134"/>
        <scheme val="minor"/>
      </rPr>
      <t>1.2 投标人必须承担的设备运输、安装调试、验收检测和提供设备操作说明书、图纸等其他类似的义务。中标人应委派技术人员进行现场</t>
    </r>
    <r>
      <rPr>
        <sz val="16"/>
        <color rgb="FFFF0000"/>
        <rFont val="宋体"/>
        <charset val="134"/>
        <scheme val="minor"/>
      </rPr>
      <t>安装、调试</t>
    </r>
    <r>
      <rPr>
        <sz val="16"/>
        <color theme="1"/>
        <rFont val="宋体"/>
        <charset val="134"/>
        <scheme val="minor"/>
      </rPr>
      <t>，并提供货物安装调试的一切技术支持。安装调试的具体时间由使用方提前1天通知中标人。</t>
    </r>
  </si>
  <si>
    <r>
      <rPr>
        <sz val="16"/>
        <color theme="1"/>
        <rFont val="宋体"/>
        <charset val="134"/>
        <scheme val="minor"/>
      </rPr>
      <t>1.3 交货（具体）地点：</t>
    </r>
    <r>
      <rPr>
        <b/>
        <sz val="16"/>
        <color rgb="FFFF0000"/>
        <rFont val="宋体"/>
        <charset val="134"/>
        <scheme val="minor"/>
      </rPr>
      <t>深圳市第三高级中学初中部（福田区福保街道益田路1001号）</t>
    </r>
  </si>
  <si>
    <r>
      <rPr>
        <sz val="16"/>
        <color theme="1"/>
        <rFont val="宋体"/>
        <charset val="134"/>
        <scheme val="minor"/>
      </rPr>
      <t>1.4 收货人：</t>
    </r>
    <r>
      <rPr>
        <b/>
        <sz val="16"/>
        <color rgb="FFFF0000"/>
        <rFont val="宋体"/>
        <charset val="134"/>
        <scheme val="minor"/>
      </rPr>
      <t>黄创才 13435352970 庞晓晴 13145961376</t>
    </r>
  </si>
  <si>
    <t>质量保证</t>
  </si>
  <si>
    <t>2.保证所提供的产品全部采用优质材料和一流工艺制造而成，并未曾使用过的全新产品；所供产品均为原厂正品，决不使用任何劣货、假货等产品。售后服务电话：</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</si>
  <si>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</si>
  <si>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</si>
  <si>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sz val="16"/>
        <color rgb="FFFF0000"/>
        <rFont val="宋体"/>
        <charset val="134"/>
        <scheme val="minor"/>
      </rPr>
      <t xml:space="preserve">（验收由使用部门及物资采购与管理部门共同组成。验收人：王老师15900193372 ）） </t>
    </r>
    <r>
      <rPr>
        <sz val="16"/>
        <color theme="1"/>
        <rFont val="宋体"/>
        <charset val="134"/>
        <scheme val="minor"/>
      </rPr>
      <t xml:space="preserve">
①中标人已按照清单内容提供了全部产品及完整的技术资料，其中技术资料包括但不限于货物配置清单、产品说明书、图纸、操作手册、维护手册（含维修密码及接口数据）、质量保证文件、服务指南等，所有外文资料须提供中文译本。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⑥投标人负责将货物安全无损运抵采购人指定地点，并承担包括但不限于货物的包装、运输、保险、装卸、安装调试、培训、商检及计量检测、关税、增值税和进口代理等费用。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</si>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</sst>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 "/>
  </numFmts>
  <fonts count="36">
    <font>
      <sz val="11"/>
      <color theme="1"/>
      <name val="宋体"/>
      <charset val="134"/>
      <scheme val="minor"/>
    </font>
    <font>
      <sz val="12"/>
      <color theme="1"/>
      <name val="宋体"/>
      <charset val="134"/>
      <scheme val="minor"/>
    </font>
    <font>
      <b/>
      <sz val="30"/>
      <color theme="1"/>
      <name val="宋体"/>
      <charset val="134"/>
      <scheme val="minor"/>
    </font>
    <font>
      <b/>
      <sz val="18"/>
      <color theme="1"/>
      <name val="宋体"/>
      <charset val="134"/>
      <scheme val="minor"/>
    </font>
    <font>
      <b/>
      <sz val="18"/>
      <color rgb="FFFF0000"/>
      <name val="宋体"/>
      <charset val="134"/>
      <scheme val="minor"/>
    </font>
    <font>
      <b/>
      <sz val="16"/>
      <color theme="1"/>
      <name val="宋体"/>
      <charset val="134"/>
      <scheme val="minor"/>
    </font>
    <font>
      <b/>
      <sz val="16"/>
      <name val="宋体"/>
      <charset val="134"/>
    </font>
    <font>
      <sz val="16"/>
      <name val="宋体"/>
      <charset val="134"/>
      <scheme val="minor"/>
    </font>
    <font>
      <sz val="16"/>
      <name val="宋体"/>
      <charset val="134"/>
    </font>
    <font>
      <b/>
      <sz val="16"/>
      <color rgb="FFFF0000"/>
      <name val="宋体"/>
      <charset val="134"/>
    </font>
    <font>
      <sz val="16"/>
      <color rgb="FFFF0000"/>
      <name val="宋体"/>
      <charset val="134"/>
      <scheme val="minor"/>
    </font>
    <font>
      <sz val="16"/>
      <color theme="1"/>
      <name val="宋体"/>
      <charset val="134"/>
    </font>
    <font>
      <sz val="16"/>
      <color theme="1"/>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0"/>
      <color theme="1"/>
      <name val="宋体"/>
      <charset val="134"/>
      <scheme val="minor"/>
    </font>
    <font>
      <sz val="16"/>
      <color rgb="FFFF0000"/>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79">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176"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176" fontId="8" fillId="0" borderId="5" xfId="0"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0" xfId="0" applyFont="1" applyAlignment="1">
      <alignment horizontal="center" vertical="center" wrapText="1"/>
    </xf>
    <xf numFmtId="0" fontId="8" fillId="0" borderId="6" xfId="0" applyFont="1" applyFill="1" applyBorder="1" applyAlignment="1">
      <alignment horizontal="center" vertical="center"/>
    </xf>
    <xf numFmtId="0" fontId="6"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6" fillId="0" borderId="3" xfId="0" applyFont="1" applyFill="1" applyBorder="1" applyAlignment="1">
      <alignment vertical="center" wrapText="1"/>
    </xf>
    <xf numFmtId="177" fontId="5" fillId="0" borderId="6"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177" fontId="5" fillId="0" borderId="3"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2" fillId="0" borderId="4" xfId="0" applyFont="1" applyFill="1" applyBorder="1" applyAlignment="1">
      <alignment horizontal="center" vertical="center"/>
    </xf>
    <xf numFmtId="178" fontId="4" fillId="0" borderId="2"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178" fontId="4" fillId="0" borderId="4" xfId="0" applyNumberFormat="1" applyFont="1" applyFill="1" applyBorder="1" applyAlignment="1">
      <alignment horizontal="center" vertical="center"/>
    </xf>
    <xf numFmtId="0" fontId="5" fillId="0" borderId="4" xfId="0" applyFont="1" applyFill="1" applyBorder="1" applyAlignment="1">
      <alignment horizontal="left" vertical="center"/>
    </xf>
    <xf numFmtId="176" fontId="5" fillId="0" borderId="3" xfId="0" applyNumberFormat="1" applyFont="1" applyFill="1" applyBorder="1" applyAlignment="1">
      <alignment horizontal="center" vertical="center" wrapText="1"/>
    </xf>
    <xf numFmtId="0" fontId="12" fillId="0" borderId="3" xfId="0" applyFont="1" applyBorder="1" applyAlignment="1">
      <alignment horizontal="center" vertical="center"/>
    </xf>
    <xf numFmtId="0" fontId="0" fillId="0" borderId="3" xfId="0" applyBorder="1">
      <alignment vertical="center"/>
    </xf>
    <xf numFmtId="0" fontId="14" fillId="0" borderId="3" xfId="6" applyBorder="1" applyAlignment="1">
      <alignment horizontal="center" vertical="center" wrapText="1"/>
    </xf>
    <xf numFmtId="0" fontId="12" fillId="0" borderId="5" xfId="0" applyFont="1" applyBorder="1">
      <alignment vertical="center"/>
    </xf>
    <xf numFmtId="0" fontId="15" fillId="0" borderId="5" xfId="6" applyFont="1" applyBorder="1" applyAlignment="1">
      <alignment horizontal="center" vertical="center" wrapText="1"/>
    </xf>
    <xf numFmtId="0" fontId="14" fillId="0" borderId="5" xfId="6" applyBorder="1" applyAlignment="1">
      <alignment horizontal="center" vertical="center" wrapText="1"/>
    </xf>
    <xf numFmtId="0" fontId="14" fillId="0" borderId="3" xfId="6" applyBorder="1" applyAlignment="1">
      <alignment vertical="center" wrapText="1"/>
    </xf>
    <xf numFmtId="0" fontId="12" fillId="0" borderId="3" xfId="0" applyNumberFormat="1" applyFont="1" applyFill="1" applyBorder="1" applyAlignment="1">
      <alignment horizontal="center" vertical="center" wrapText="1"/>
    </xf>
    <xf numFmtId="176" fontId="14" fillId="0" borderId="4" xfId="6" applyNumberFormat="1" applyFill="1" applyBorder="1" applyAlignment="1">
      <alignment horizontal="center" vertical="center" wrapText="1"/>
    </xf>
    <xf numFmtId="0" fontId="0" fillId="0" borderId="3" xfId="0" applyBorder="1" applyAlignment="1">
      <alignment horizontal="center" vertical="center"/>
    </xf>
    <xf numFmtId="0" fontId="14" fillId="0" borderId="4" xfId="6" applyBorder="1" applyAlignment="1">
      <alignment horizontal="center" vertical="center" wrapText="1"/>
    </xf>
    <xf numFmtId="0" fontId="15" fillId="0" borderId="4" xfId="6" applyFont="1" applyBorder="1" applyAlignment="1">
      <alignment horizontal="center" vertical="center" wrapText="1"/>
    </xf>
    <xf numFmtId="0" fontId="16" fillId="0" borderId="3" xfId="0" applyFont="1" applyFill="1" applyBorder="1" applyAlignment="1">
      <alignment vertical="center"/>
    </xf>
    <xf numFmtId="0" fontId="0" fillId="0" borderId="4" xfId="0" applyBorder="1" applyAlignment="1">
      <alignment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1" fillId="0" borderId="4"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11.png"/><Relationship Id="rId8" Type="http://schemas.openxmlformats.org/officeDocument/2006/relationships/image" Target="media/image10.jpeg"/><Relationship Id="rId7" Type="http://schemas.openxmlformats.org/officeDocument/2006/relationships/image" Target="media/image9.jpeg"/><Relationship Id="rId6" Type="http://schemas.openxmlformats.org/officeDocument/2006/relationships/image" Target="media/image8.png"/><Relationship Id="rId5" Type="http://schemas.openxmlformats.org/officeDocument/2006/relationships/image" Target="media/image7.webp"/><Relationship Id="rId4" Type="http://schemas.openxmlformats.org/officeDocument/2006/relationships/image" Target="media/image6.png"/><Relationship Id="rId3" Type="http://schemas.openxmlformats.org/officeDocument/2006/relationships/image" Target="media/image5.webp"/><Relationship Id="rId2" Type="http://schemas.openxmlformats.org/officeDocument/2006/relationships/image" Target="NULL" TargetMode="External"/><Relationship Id="rId16" Type="http://schemas.openxmlformats.org/officeDocument/2006/relationships/image" Target="media/image18.jpeg"/><Relationship Id="rId15" Type="http://schemas.openxmlformats.org/officeDocument/2006/relationships/image" Target="media/image17.png"/><Relationship Id="rId14" Type="http://schemas.openxmlformats.org/officeDocument/2006/relationships/image" Target="media/image16.png"/><Relationship Id="rId13" Type="http://schemas.openxmlformats.org/officeDocument/2006/relationships/image" Target="media/image15.jpeg"/><Relationship Id="rId12" Type="http://schemas.openxmlformats.org/officeDocument/2006/relationships/image" Target="media/image14.jpeg"/><Relationship Id="rId11" Type="http://schemas.openxmlformats.org/officeDocument/2006/relationships/image" Target="media/image13.jpeg"/><Relationship Id="rId10" Type="http://schemas.openxmlformats.org/officeDocument/2006/relationships/image" Target="media/image12.jpeg"/><Relationship Id="rId1" Type="http://schemas.openxmlformats.org/officeDocument/2006/relationships/image" Target="media/image4.jpe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941070</xdr:colOff>
      <xdr:row>20</xdr:row>
      <xdr:rowOff>0</xdr:rowOff>
    </xdr:from>
    <xdr:to>
      <xdr:col>9</xdr:col>
      <xdr:colOff>1689735</xdr:colOff>
      <xdr:row>20</xdr:row>
      <xdr:rowOff>748665</xdr:rowOff>
    </xdr:to>
    <xdr:pic>
      <xdr:nvPicPr>
        <xdr:cNvPr id="2" name="图片 1"/>
        <xdr:cNvPicPr>
          <a:picLocks noChangeAspect="1"/>
        </xdr:cNvPicPr>
      </xdr:nvPicPr>
      <xdr:blipFill>
        <a:blip r:embed="rId1"/>
        <a:stretch>
          <a:fillRect/>
        </a:stretch>
      </xdr:blipFill>
      <xdr:spPr>
        <a:xfrm>
          <a:off x="13625195" y="22390100"/>
          <a:ext cx="748665" cy="748665"/>
        </a:xfrm>
        <a:prstGeom prst="rect">
          <a:avLst/>
        </a:prstGeom>
        <a:noFill/>
        <a:ln w="9525">
          <a:noFill/>
        </a:ln>
      </xdr:spPr>
    </xdr:pic>
    <xdr:clientData/>
  </xdr:twoCellAnchor>
  <xdr:twoCellAnchor editAs="oneCell">
    <xdr:from>
      <xdr:col>9</xdr:col>
      <xdr:colOff>913130</xdr:colOff>
      <xdr:row>20</xdr:row>
      <xdr:rowOff>59055</xdr:rowOff>
    </xdr:from>
    <xdr:to>
      <xdr:col>9</xdr:col>
      <xdr:colOff>1636395</xdr:colOff>
      <xdr:row>20</xdr:row>
      <xdr:rowOff>784225</xdr:rowOff>
    </xdr:to>
    <xdr:pic>
      <xdr:nvPicPr>
        <xdr:cNvPr id="3" name="图片 2"/>
        <xdr:cNvPicPr>
          <a:picLocks noChangeAspect="1"/>
        </xdr:cNvPicPr>
      </xdr:nvPicPr>
      <xdr:blipFill>
        <a:blip r:embed="rId2"/>
        <a:stretch>
          <a:fillRect/>
        </a:stretch>
      </xdr:blipFill>
      <xdr:spPr>
        <a:xfrm>
          <a:off x="13597255" y="22449155"/>
          <a:ext cx="723265" cy="725170"/>
        </a:xfrm>
        <a:prstGeom prst="rect">
          <a:avLst/>
        </a:prstGeom>
        <a:noFill/>
        <a:ln w="9525">
          <a:noFill/>
        </a:ln>
      </xdr:spPr>
    </xdr:pic>
    <xdr:clientData/>
  </xdr:twoCellAnchor>
  <xdr:twoCellAnchor editAs="oneCell">
    <xdr:from>
      <xdr:col>9</xdr:col>
      <xdr:colOff>914400</xdr:colOff>
      <xdr:row>21</xdr:row>
      <xdr:rowOff>33655</xdr:rowOff>
    </xdr:from>
    <xdr:to>
      <xdr:col>9</xdr:col>
      <xdr:colOff>1710055</xdr:colOff>
      <xdr:row>21</xdr:row>
      <xdr:rowOff>831850</xdr:rowOff>
    </xdr:to>
    <xdr:pic>
      <xdr:nvPicPr>
        <xdr:cNvPr id="4" name="图片 3"/>
        <xdr:cNvPicPr>
          <a:picLocks noChangeAspect="1"/>
        </xdr:cNvPicPr>
      </xdr:nvPicPr>
      <xdr:blipFill>
        <a:blip r:embed="rId3"/>
        <a:stretch>
          <a:fillRect/>
        </a:stretch>
      </xdr:blipFill>
      <xdr:spPr>
        <a:xfrm>
          <a:off x="13598525" y="23300055"/>
          <a:ext cx="795655" cy="7981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195&amp;spm=a21n57.sem.item.1&amp;utparam=%7B%22aplus_abtest%22%3A%2265973da9583ea63f86237105538650fa%22%7D&amp;xxc=ad_ztc" TargetMode="External"/><Relationship Id="rId8" Type="http://schemas.openxmlformats.org/officeDocument/2006/relationships/hyperlink" Target="https://gego.zhongcy.com/mall-view/product/detail?skuid=1117937001" TargetMode="External"/><Relationship Id="rId7" Type="http://schemas.openxmlformats.org/officeDocument/2006/relationships/hyperlink" Target="https://gego.zhongcy.com/mall-view/store/detail?skuid=1086781755&amp;sid=25" TargetMode="External"/><Relationship Id="rId6" Type="http://schemas.openxmlformats.org/officeDocument/2006/relationships/hyperlink" Target="https://gego.zhongcy.com/mall-view/store/detail?skuid=1117815720&amp;sid=25" TargetMode="External"/><Relationship Id="rId5" Type="http://schemas.openxmlformats.org/officeDocument/2006/relationships/hyperlink" Target="https://item.taobao.com/item.htm?abbucket=12&amp;id=1028148066595&amp;loginBonus=1&amp;mi_id=0000uhE4IZi-NuQXnw3ypAEy6P5plp5Zq8euimEgjetmWUE&amp;ns=1&amp;priceTId=213e069817921122485991201e10cc&amp;spm=a21n57.sem.item.11.25ae3903VUoGM4&amp;utparam=%7B%22aplus_abtest%22%3A%2234f9bc20da13c2224dbd298ba99d3b9e%22%7D&amp;xxc=taobaoSearch&amp;skuId=6040989905138" TargetMode="External"/><Relationship Id="rId4" Type="http://schemas.openxmlformats.org/officeDocument/2006/relationships/hyperlink" Target="https://gego.zhongcy.com/mall-view/store/detail?skuid=1062731345&amp;sid=11" TargetMode="External"/><Relationship Id="rId3" Type="http://schemas.openxmlformats.org/officeDocument/2006/relationships/hyperlink" Target="https://detail.tmall.com/item.htm?ali_refid=a3_430673_1006%3A1122804540%3AH%3AJ%2B1515v9Ed2SayPo6wAJag%3D%3D%3Ae8ec80849a892df7f1c7c98590fdc0b9&amp;ali_trackid=318_e8ec80849a892df7f1c7c98590fdc0b9&amp;id=973464563926&amp;loginBonus=1&amp;mi_id=0000HtJ2Llw94BD5Qy2dglMiT7a6azJDYCVjKvvLtKT1p_4&amp;mm_sceneid=0_0_115419915_0_0&amp;priceTId=214786ea17918717029485898e18b4&amp;skuId=6031113517738&amp;spm=a21n57.sem.item.91&amp;utparam=%7B%22aplus_abtest%22%3A%2200363ff2be526a9693e06e67a037464c%22%7D&amp;xxc=ad_ztc" TargetMode="External"/><Relationship Id="rId2" Type="http://schemas.openxmlformats.org/officeDocument/2006/relationships/hyperlink" Target="https://gego.zhongcy.com/mall-view/store/detail?skuid=1090830652&amp;sid=45" TargetMode="External"/><Relationship Id="rId17" Type="http://schemas.openxmlformats.org/officeDocument/2006/relationships/hyperlink" Target="https://gego.zhongcy.com/mall-view/store/detail?skuid=1074298832&amp;sid=244" TargetMode="External"/><Relationship Id="rId16" Type="http://schemas.openxmlformats.org/officeDocument/2006/relationships/hyperlink" Target="https://gego.zhongcy.com/mall-view/store/detail?skuid=1086782652&amp;sid=245" TargetMode="External"/><Relationship Id="rId15" Type="http://schemas.openxmlformats.org/officeDocument/2006/relationships/hyperlink" Target="https://gego.zhongcy.com/mall-view/store/detail?skuid=1086788592&amp;sid=245" TargetMode="External"/><Relationship Id="rId14" Type="http://schemas.openxmlformats.org/officeDocument/2006/relationships/hyperlink" Target="https://gego.zhongcy.com/mall-view/store/detail?skuid=1051164953&amp;sid=11" TargetMode="External"/><Relationship Id="rId13" Type="http://schemas.openxmlformats.org/officeDocument/2006/relationships/hyperlink" Target="https://gego.zhongcy.com/mall-view/store/detail?skuid=1108728766&amp;sid=65" TargetMode="External"/><Relationship Id="rId12" Type="http://schemas.openxmlformats.org/officeDocument/2006/relationships/hyperlink" Target="https://gego.zhongcy.com/mall-view/store/detail?skuid=1107147262&amp;sid=292" TargetMode="External"/><Relationship Id="rId11" Type="http://schemas.openxmlformats.org/officeDocument/2006/relationships/hyperlink" Target="https://gego.zhongcy.com/mall-view/store/detail?skuid=1072148905&amp;sid=11" TargetMode="External"/><Relationship Id="rId10" Type="http://schemas.openxmlformats.org/officeDocument/2006/relationships/hyperlink" Target="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201&amp;spm=a21n57.sem.item.1&amp;utparam=%7B%22aplus_abtest%22%3A%2265973da9583ea63f86237105538650fa%22%7D&amp;xxc=ad_ztc"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43"/>
  <sheetViews>
    <sheetView tabSelected="1" topLeftCell="B1" workbookViewId="0">
      <selection activeCell="C2" sqref="C2:F2"/>
    </sheetView>
  </sheetViews>
  <sheetFormatPr defaultColWidth="9" defaultRowHeight="13.5"/>
  <cols>
    <col min="1" max="1" width="9.625" customWidth="1"/>
    <col min="2" max="2" width="22.4916666666667" customWidth="1"/>
    <col min="3" max="3" width="14.4083333333333" customWidth="1"/>
    <col min="4" max="4" width="31.8083333333333" customWidth="1"/>
    <col min="5" max="5" width="12" customWidth="1"/>
    <col min="6" max="6" width="11.75" customWidth="1"/>
    <col min="7" max="7" width="13.5" customWidth="1"/>
    <col min="8" max="8" width="14.2666666666667" customWidth="1"/>
    <col min="9" max="10" width="36.6083333333333" customWidth="1"/>
    <col min="11" max="11" width="32.2083333333333" customWidth="1"/>
  </cols>
  <sheetData>
    <row r="1" ht="38" customHeight="1" spans="1:11">
      <c r="A1" s="2" t="s">
        <v>0</v>
      </c>
      <c r="B1" s="3"/>
      <c r="C1" s="3"/>
      <c r="D1" s="3"/>
      <c r="E1" s="3"/>
      <c r="F1" s="3"/>
      <c r="G1" s="3"/>
      <c r="H1" s="3"/>
      <c r="I1" s="3"/>
      <c r="J1" s="3"/>
      <c r="K1" s="52"/>
    </row>
    <row r="2" ht="37" customHeight="1" spans="1:11">
      <c r="A2" s="4" t="s">
        <v>1</v>
      </c>
      <c r="B2" s="4"/>
      <c r="C2" s="5" t="s">
        <v>2</v>
      </c>
      <c r="D2" s="6"/>
      <c r="E2" s="6"/>
      <c r="F2" s="7"/>
      <c r="G2" s="8" t="s">
        <v>3</v>
      </c>
      <c r="H2" s="9"/>
      <c r="I2" s="53"/>
      <c r="J2" s="54">
        <v>12000</v>
      </c>
      <c r="K2" s="55"/>
    </row>
    <row r="3" ht="38" customHeight="1" spans="1:11">
      <c r="A3" s="10" t="s">
        <v>4</v>
      </c>
      <c r="B3" s="11"/>
      <c r="C3" s="11"/>
      <c r="D3" s="11"/>
      <c r="E3" s="11"/>
      <c r="F3" s="11"/>
      <c r="G3" s="11"/>
      <c r="H3" s="11"/>
      <c r="I3" s="11"/>
      <c r="J3" s="11"/>
      <c r="K3" s="56"/>
    </row>
    <row r="4" ht="50" customHeight="1" spans="1:11">
      <c r="A4" s="12" t="s">
        <v>5</v>
      </c>
      <c r="B4" s="12" t="s">
        <v>6</v>
      </c>
      <c r="C4" s="12" t="s">
        <v>7</v>
      </c>
      <c r="D4" s="12" t="s">
        <v>8</v>
      </c>
      <c r="E4" s="12" t="s">
        <v>9</v>
      </c>
      <c r="F4" s="12" t="s">
        <v>10</v>
      </c>
      <c r="G4" s="12" t="s">
        <v>11</v>
      </c>
      <c r="H4" s="12" t="s">
        <v>12</v>
      </c>
      <c r="I4" s="57" t="s">
        <v>13</v>
      </c>
      <c r="J4" s="57" t="s">
        <v>14</v>
      </c>
      <c r="K4" s="57" t="s">
        <v>15</v>
      </c>
    </row>
    <row r="5" ht="100" customHeight="1" spans="1:11">
      <c r="A5" s="13">
        <v>1</v>
      </c>
      <c r="B5" s="14" t="s">
        <v>16</v>
      </c>
      <c r="C5" s="15" t="s">
        <v>17</v>
      </c>
      <c r="D5" s="14" t="s">
        <v>18</v>
      </c>
      <c r="E5" s="16">
        <v>2</v>
      </c>
      <c r="F5" s="14" t="s">
        <v>19</v>
      </c>
      <c r="G5" s="16"/>
      <c r="H5" s="16"/>
      <c r="I5" s="58" t="s">
        <v>20</v>
      </c>
      <c r="J5" s="59" t="str">
        <f>_xlfn.DISPIMG("ID_1DC92644F92B4DB3B3EE9A445E939AF8",1)</f>
        <v>=DISPIMG("ID_1DC92644F92B4DB3B3EE9A445E939AF8",1)</v>
      </c>
      <c r="K5" s="60" t="s">
        <v>21</v>
      </c>
    </row>
    <row r="6" ht="100" customHeight="1" spans="1:11">
      <c r="A6" s="13">
        <v>2</v>
      </c>
      <c r="B6" s="17" t="s">
        <v>16</v>
      </c>
      <c r="C6" s="18" t="s">
        <v>17</v>
      </c>
      <c r="D6" s="17" t="s">
        <v>22</v>
      </c>
      <c r="E6" s="19">
        <v>2</v>
      </c>
      <c r="F6" s="17" t="s">
        <v>19</v>
      </c>
      <c r="G6" s="19"/>
      <c r="H6" s="19"/>
      <c r="I6" s="61" t="s">
        <v>20</v>
      </c>
      <c r="J6" s="59" t="str">
        <f>_xlfn.DISPIMG("ID_64D8862BF0644EA2B309AE11757E37E8",1)</f>
        <v>=DISPIMG("ID_64D8862BF0644EA2B309AE11757E37E8",1)</v>
      </c>
      <c r="K6" s="62" t="s">
        <v>23</v>
      </c>
    </row>
    <row r="7" ht="100" customHeight="1" spans="1:11">
      <c r="A7" s="13">
        <v>3</v>
      </c>
      <c r="B7" s="17" t="s">
        <v>24</v>
      </c>
      <c r="C7" s="18" t="s">
        <v>17</v>
      </c>
      <c r="D7" s="17" t="s">
        <v>22</v>
      </c>
      <c r="E7" s="19">
        <v>2</v>
      </c>
      <c r="F7" s="17" t="s">
        <v>19</v>
      </c>
      <c r="G7" s="19"/>
      <c r="H7" s="19"/>
      <c r="I7" s="61" t="s">
        <v>20</v>
      </c>
      <c r="J7" s="59" t="str">
        <f>_xlfn.DISPIMG("ID_D3DE99E8266940A48A3CD96FB3E7BC9F",1)</f>
        <v>=DISPIMG("ID_D3DE99E8266940A48A3CD96FB3E7BC9F",1)</v>
      </c>
      <c r="K7" s="63" t="s">
        <v>25</v>
      </c>
    </row>
    <row r="8" ht="100" customHeight="1" spans="1:11">
      <c r="A8" s="13">
        <v>4</v>
      </c>
      <c r="B8" s="17" t="s">
        <v>24</v>
      </c>
      <c r="C8" s="18" t="s">
        <v>17</v>
      </c>
      <c r="D8" s="17" t="s">
        <v>26</v>
      </c>
      <c r="E8" s="19">
        <v>2</v>
      </c>
      <c r="F8" s="17" t="s">
        <v>19</v>
      </c>
      <c r="G8" s="19"/>
      <c r="H8" s="19"/>
      <c r="I8" s="61" t="s">
        <v>20</v>
      </c>
      <c r="J8" s="59" t="str">
        <f>_xlfn.DISPIMG("ID_5774EF80A36E4226824746645248B364",1)</f>
        <v>=DISPIMG("ID_5774EF80A36E4226824746645248B364",1)</v>
      </c>
      <c r="K8" s="63" t="s">
        <v>27</v>
      </c>
    </row>
    <row r="9" ht="100" customHeight="1" spans="1:11">
      <c r="A9" s="13">
        <v>5</v>
      </c>
      <c r="B9" s="17" t="s">
        <v>24</v>
      </c>
      <c r="C9" s="18" t="s">
        <v>17</v>
      </c>
      <c r="D9" s="17" t="s">
        <v>18</v>
      </c>
      <c r="E9" s="19">
        <v>2</v>
      </c>
      <c r="F9" s="17" t="s">
        <v>19</v>
      </c>
      <c r="G9" s="19"/>
      <c r="H9" s="19"/>
      <c r="I9" s="61" t="s">
        <v>20</v>
      </c>
      <c r="J9" s="59" t="str">
        <f>_xlfn.DISPIMG("ID_A006BA2B9D23473EA5D8F2D45CC5B4B1",1)</f>
        <v>=DISPIMG("ID_A006BA2B9D23473EA5D8F2D45CC5B4B1",1)</v>
      </c>
      <c r="K9" s="63" t="s">
        <v>28</v>
      </c>
    </row>
    <row r="10" ht="100" customHeight="1" spans="1:11">
      <c r="A10" s="13">
        <v>6</v>
      </c>
      <c r="B10" s="14" t="s">
        <v>29</v>
      </c>
      <c r="C10" s="15" t="s">
        <v>30</v>
      </c>
      <c r="D10" s="14" t="s">
        <v>31</v>
      </c>
      <c r="E10" s="16">
        <v>10</v>
      </c>
      <c r="F10" s="14" t="s">
        <v>32</v>
      </c>
      <c r="G10" s="16"/>
      <c r="H10" s="16"/>
      <c r="I10" s="61" t="s">
        <v>20</v>
      </c>
      <c r="J10" s="59" t="str">
        <f>_xlfn.DISPIMG("ID_4C51074171AA4A038A9CC223BE6EFD32",1)</f>
        <v>=DISPIMG("ID_4C51074171AA4A038A9CC223BE6EFD32",1)</v>
      </c>
      <c r="K10" s="64" t="s">
        <v>33</v>
      </c>
    </row>
    <row r="11" ht="100" customHeight="1" spans="1:11">
      <c r="A11" s="13">
        <v>7</v>
      </c>
      <c r="B11" s="20" t="s">
        <v>34</v>
      </c>
      <c r="C11" s="21" t="s">
        <v>35</v>
      </c>
      <c r="D11" s="21" t="s">
        <v>36</v>
      </c>
      <c r="E11" s="22">
        <v>1</v>
      </c>
      <c r="F11" s="21" t="s">
        <v>19</v>
      </c>
      <c r="G11" s="21"/>
      <c r="H11" s="23"/>
      <c r="I11" s="61" t="s">
        <v>20</v>
      </c>
      <c r="J11" s="65" t="str">
        <f>_xlfn.DISPIMG("ID_C2F163EDEC8247BABC3B76AEE02CF2B9",1)</f>
        <v>=DISPIMG("ID_C2F163EDEC8247BABC3B76AEE02CF2B9",1)</v>
      </c>
      <c r="K11" s="66" t="s">
        <v>37</v>
      </c>
    </row>
    <row r="12" ht="100" customHeight="1" spans="1:11">
      <c r="A12" s="13">
        <v>8</v>
      </c>
      <c r="B12" s="20" t="s">
        <v>34</v>
      </c>
      <c r="C12" s="21" t="s">
        <v>35</v>
      </c>
      <c r="D12" s="21" t="s">
        <v>38</v>
      </c>
      <c r="E12" s="21">
        <v>1</v>
      </c>
      <c r="F12" s="21" t="s">
        <v>19</v>
      </c>
      <c r="G12" s="21"/>
      <c r="H12" s="23"/>
      <c r="I12" s="61" t="s">
        <v>20</v>
      </c>
      <c r="J12" s="65" t="str">
        <f>_xlfn.DISPIMG("ID_55B44A6C08844A048C2A87DE3CCA2A2D",1)</f>
        <v>=DISPIMG("ID_55B44A6C08844A048C2A87DE3CCA2A2D",1)</v>
      </c>
      <c r="K12" s="66" t="s">
        <v>39</v>
      </c>
    </row>
    <row r="13" ht="100" customHeight="1" spans="1:11">
      <c r="A13" s="13">
        <v>9</v>
      </c>
      <c r="B13" s="17" t="s">
        <v>40</v>
      </c>
      <c r="C13" s="15" t="s">
        <v>41</v>
      </c>
      <c r="D13" s="24" t="s">
        <v>42</v>
      </c>
      <c r="E13" s="16">
        <v>50</v>
      </c>
      <c r="F13" s="14" t="s">
        <v>32</v>
      </c>
      <c r="G13" s="16"/>
      <c r="H13" s="23"/>
      <c r="I13" s="61" t="s">
        <v>20</v>
      </c>
      <c r="J13" s="67" t="str">
        <f>_xlfn.DISPIMG("ID_96A4995C51264618A8EAA6D1C5504F35",1)</f>
        <v>=DISPIMG("ID_96A4995C51264618A8EAA6D1C5504F35",1)</v>
      </c>
      <c r="K13" s="68" t="s">
        <v>43</v>
      </c>
    </row>
    <row r="14" ht="100" customHeight="1" spans="1:11">
      <c r="A14" s="13">
        <v>10</v>
      </c>
      <c r="B14" s="14" t="s">
        <v>44</v>
      </c>
      <c r="C14" s="15" t="s">
        <v>45</v>
      </c>
      <c r="D14" s="14" t="s">
        <v>46</v>
      </c>
      <c r="E14" s="16">
        <v>20</v>
      </c>
      <c r="F14" s="14" t="s">
        <v>32</v>
      </c>
      <c r="G14" s="16"/>
      <c r="H14" s="23"/>
      <c r="I14" s="61" t="s">
        <v>20</v>
      </c>
      <c r="J14" s="67" t="str">
        <f>_xlfn.DISPIMG("ID_93A7199BC97D4AD686B8D51EC4AE768C",1)</f>
        <v>=DISPIMG("ID_93A7199BC97D4AD686B8D51EC4AE768C",1)</v>
      </c>
      <c r="K14" s="68" t="s">
        <v>47</v>
      </c>
    </row>
    <row r="15" ht="100" customHeight="1" spans="1:11">
      <c r="A15" s="13">
        <v>11</v>
      </c>
      <c r="B15" s="14" t="s">
        <v>48</v>
      </c>
      <c r="C15" s="15" t="s">
        <v>45</v>
      </c>
      <c r="D15" s="14" t="s">
        <v>46</v>
      </c>
      <c r="E15" s="16">
        <v>20</v>
      </c>
      <c r="F15" s="14" t="s">
        <v>32</v>
      </c>
      <c r="G15" s="16"/>
      <c r="H15" s="23"/>
      <c r="I15" s="61" t="s">
        <v>20</v>
      </c>
      <c r="J15" s="67" t="str">
        <f>_xlfn.DISPIMG("ID_402E35EEB5824E75AFBB6BAB39DE7E4D",1)</f>
        <v>=DISPIMG("ID_402E35EEB5824E75AFBB6BAB39DE7E4D",1)</v>
      </c>
      <c r="K15" s="68" t="s">
        <v>49</v>
      </c>
    </row>
    <row r="16" ht="100" customHeight="1" spans="1:11">
      <c r="A16" s="13">
        <v>12</v>
      </c>
      <c r="B16" s="14" t="s">
        <v>48</v>
      </c>
      <c r="C16" s="15" t="s">
        <v>50</v>
      </c>
      <c r="D16" s="14" t="s">
        <v>51</v>
      </c>
      <c r="E16" s="16">
        <v>30</v>
      </c>
      <c r="F16" s="14" t="s">
        <v>32</v>
      </c>
      <c r="G16" s="16"/>
      <c r="H16" s="23"/>
      <c r="I16" s="61" t="s">
        <v>20</v>
      </c>
      <c r="J16" s="67" t="str">
        <f>_xlfn.DISPIMG("ID_90DFCD07AC3241C6A679BB9A9016F7D7",1)</f>
        <v>=DISPIMG("ID_90DFCD07AC3241C6A679BB9A9016F7D7",1)</v>
      </c>
      <c r="K16" s="68" t="s">
        <v>52</v>
      </c>
    </row>
    <row r="17" ht="100" customHeight="1" spans="1:11">
      <c r="A17" s="13">
        <v>13</v>
      </c>
      <c r="B17" s="14" t="s">
        <v>53</v>
      </c>
      <c r="C17" s="15" t="s">
        <v>45</v>
      </c>
      <c r="D17" s="14" t="s">
        <v>51</v>
      </c>
      <c r="E17" s="16">
        <v>30</v>
      </c>
      <c r="F17" s="14" t="s">
        <v>32</v>
      </c>
      <c r="G17" s="16"/>
      <c r="H17" s="23"/>
      <c r="I17" s="61" t="s">
        <v>20</v>
      </c>
      <c r="J17" s="67" t="str">
        <f>_xlfn.DISPIMG("ID_64E0AAE8DA054C7DA6B4CD83245F74BB",1)</f>
        <v>=DISPIMG("ID_64E0AAE8DA054C7DA6B4CD83245F74BB",1)</v>
      </c>
      <c r="K17" s="69" t="s">
        <v>54</v>
      </c>
    </row>
    <row r="18" ht="100" customHeight="1" spans="1:11">
      <c r="A18" s="13">
        <v>14</v>
      </c>
      <c r="B18" s="14" t="s">
        <v>55</v>
      </c>
      <c r="C18" s="15" t="s">
        <v>45</v>
      </c>
      <c r="D18" s="14" t="s">
        <v>56</v>
      </c>
      <c r="E18" s="16">
        <v>30</v>
      </c>
      <c r="F18" s="14" t="s">
        <v>32</v>
      </c>
      <c r="G18" s="16"/>
      <c r="H18" s="23"/>
      <c r="I18" s="61" t="s">
        <v>20</v>
      </c>
      <c r="J18" s="67" t="str">
        <f>_xlfn.DISPIMG("ID_D5E131251ECB47DDA3838B3B49BE3313",1)</f>
        <v>=DISPIMG("ID_D5E131251ECB47DDA3838B3B49BE3313",1)</v>
      </c>
      <c r="K18" s="68" t="s">
        <v>57</v>
      </c>
    </row>
    <row r="19" ht="100" customHeight="1" spans="1:11">
      <c r="A19" s="13">
        <v>15</v>
      </c>
      <c r="B19" s="14" t="s">
        <v>58</v>
      </c>
      <c r="C19" s="15" t="s">
        <v>59</v>
      </c>
      <c r="D19" s="14" t="s">
        <v>60</v>
      </c>
      <c r="E19" s="16">
        <v>30</v>
      </c>
      <c r="F19" s="14" t="s">
        <v>61</v>
      </c>
      <c r="G19" s="16"/>
      <c r="H19" s="25"/>
      <c r="I19" s="61" t="s">
        <v>20</v>
      </c>
      <c r="J19" s="59" t="str">
        <f>_xlfn.DISPIMG("ID_9E3E133A8A7F4EEDBF1CE2552A9AF998",1)</f>
        <v>=DISPIMG("ID_9E3E133A8A7F4EEDBF1CE2552A9AF998",1)</v>
      </c>
      <c r="K19" s="68" t="s">
        <v>62</v>
      </c>
    </row>
    <row r="20" ht="100" customHeight="1" spans="1:11">
      <c r="A20" s="13">
        <v>16</v>
      </c>
      <c r="B20" s="14" t="s">
        <v>63</v>
      </c>
      <c r="C20" s="15" t="s">
        <v>41</v>
      </c>
      <c r="D20" s="14" t="s">
        <v>64</v>
      </c>
      <c r="E20" s="16">
        <v>100</v>
      </c>
      <c r="F20" s="14" t="s">
        <v>65</v>
      </c>
      <c r="G20" s="16"/>
      <c r="H20" s="25"/>
      <c r="I20" s="61" t="s">
        <v>20</v>
      </c>
      <c r="J20" s="59" t="str">
        <f>_xlfn.DISPIMG("ID_0A70E69445EE43A8B0A3094273798737",1)</f>
        <v>=DISPIMG("ID_0A70E69445EE43A8B0A3094273798737",1)</v>
      </c>
      <c r="K20" s="68" t="s">
        <v>66</v>
      </c>
    </row>
    <row r="21" ht="69" customHeight="1" spans="1:11">
      <c r="A21" s="13">
        <v>17</v>
      </c>
      <c r="B21" s="13" t="s">
        <v>67</v>
      </c>
      <c r="C21" s="26" t="s">
        <v>68</v>
      </c>
      <c r="D21" s="13" t="s">
        <v>69</v>
      </c>
      <c r="E21" s="27">
        <v>10</v>
      </c>
      <c r="F21" s="28" t="s">
        <v>70</v>
      </c>
      <c r="G21" s="29"/>
      <c r="H21" s="30"/>
      <c r="I21" s="61" t="s">
        <v>20</v>
      </c>
      <c r="J21" s="70"/>
      <c r="K21" s="71" t="s">
        <v>71</v>
      </c>
    </row>
    <row r="22" ht="67" customHeight="1" spans="1:11">
      <c r="A22" s="13">
        <v>18</v>
      </c>
      <c r="B22" s="13" t="s">
        <v>72</v>
      </c>
      <c r="C22" s="26" t="s">
        <v>73</v>
      </c>
      <c r="D22" s="13" t="s">
        <v>74</v>
      </c>
      <c r="E22" s="27">
        <v>10</v>
      </c>
      <c r="F22" s="28" t="s">
        <v>70</v>
      </c>
      <c r="G22" s="29"/>
      <c r="H22" s="31"/>
      <c r="I22" s="61" t="s">
        <v>20</v>
      </c>
      <c r="J22" s="70"/>
      <c r="K22" s="71" t="s">
        <v>75</v>
      </c>
    </row>
    <row r="23" ht="37" customHeight="1" spans="1:11">
      <c r="A23" s="32" t="s">
        <v>76</v>
      </c>
      <c r="B23" s="26"/>
      <c r="C23" s="26"/>
      <c r="D23" s="33"/>
      <c r="E23" s="27">
        <v>362</v>
      </c>
      <c r="F23" s="28"/>
      <c r="G23" s="29"/>
      <c r="H23" s="34"/>
      <c r="I23" s="70"/>
      <c r="J23" s="70"/>
      <c r="K23" s="59"/>
    </row>
    <row r="24" ht="114" customHeight="1" spans="1:11">
      <c r="A24" s="35" t="s">
        <v>77</v>
      </c>
      <c r="B24" s="36"/>
      <c r="C24" s="36"/>
      <c r="D24" s="36"/>
      <c r="E24" s="36"/>
      <c r="F24" s="36"/>
      <c r="G24" s="36"/>
      <c r="H24" s="36"/>
      <c r="I24" s="72"/>
      <c r="J24" s="73" t="s">
        <v>78</v>
      </c>
      <c r="K24" s="74"/>
    </row>
    <row r="25" ht="37" customHeight="1" spans="1:11">
      <c r="A25" s="10" t="s">
        <v>79</v>
      </c>
      <c r="B25" s="11"/>
      <c r="C25" s="11"/>
      <c r="D25" s="11"/>
      <c r="E25" s="11"/>
      <c r="F25" s="11"/>
      <c r="G25" s="11"/>
      <c r="H25" s="11"/>
      <c r="I25" s="11"/>
      <c r="J25" s="11"/>
      <c r="K25" s="56"/>
    </row>
    <row r="26" ht="34" customHeight="1" spans="1:11">
      <c r="A26" s="37" t="s">
        <v>5</v>
      </c>
      <c r="B26" s="37" t="s">
        <v>80</v>
      </c>
      <c r="C26" s="38" t="s">
        <v>81</v>
      </c>
      <c r="D26" s="39"/>
      <c r="E26" s="39"/>
      <c r="F26" s="39"/>
      <c r="G26" s="39"/>
      <c r="H26" s="39"/>
      <c r="I26" s="39"/>
      <c r="J26" s="39"/>
      <c r="K26" s="75"/>
    </row>
    <row r="27" ht="42" customHeight="1" spans="1:11">
      <c r="A27" s="10" t="s">
        <v>82</v>
      </c>
      <c r="B27" s="11"/>
      <c r="C27" s="11"/>
      <c r="D27" s="11"/>
      <c r="E27" s="11"/>
      <c r="F27" s="11"/>
      <c r="G27" s="11"/>
      <c r="H27" s="11"/>
      <c r="I27" s="11"/>
      <c r="J27" s="11"/>
      <c r="K27" s="56"/>
    </row>
    <row r="28" s="1" customFormat="1" ht="33" customHeight="1" spans="1:11">
      <c r="A28" s="40">
        <v>1</v>
      </c>
      <c r="B28" s="41" t="s">
        <v>83</v>
      </c>
      <c r="C28" s="42" t="s">
        <v>84</v>
      </c>
      <c r="D28" s="43"/>
      <c r="E28" s="43"/>
      <c r="F28" s="43"/>
      <c r="G28" s="43"/>
      <c r="H28" s="43"/>
      <c r="I28" s="43"/>
      <c r="J28" s="43"/>
      <c r="K28" s="76"/>
    </row>
    <row r="29" s="1" customFormat="1" ht="44" customHeight="1" spans="1:11">
      <c r="A29" s="40">
        <v>2</v>
      </c>
      <c r="B29" s="41" t="s">
        <v>85</v>
      </c>
      <c r="C29" s="42" t="s">
        <v>86</v>
      </c>
      <c r="D29" s="43"/>
      <c r="E29" s="43"/>
      <c r="F29" s="43"/>
      <c r="G29" s="43"/>
      <c r="H29" s="43"/>
      <c r="I29" s="43"/>
      <c r="J29" s="43"/>
      <c r="K29" s="76"/>
    </row>
    <row r="30" s="1" customFormat="1" ht="49" customHeight="1" spans="1:11">
      <c r="A30" s="40">
        <v>3</v>
      </c>
      <c r="B30" s="41" t="s">
        <v>87</v>
      </c>
      <c r="C30" s="42" t="s">
        <v>88</v>
      </c>
      <c r="D30" s="43"/>
      <c r="E30" s="43"/>
      <c r="F30" s="43"/>
      <c r="G30" s="43"/>
      <c r="H30" s="43"/>
      <c r="I30" s="43"/>
      <c r="J30" s="43"/>
      <c r="K30" s="76"/>
    </row>
    <row r="31" ht="48" customHeight="1" spans="1:11">
      <c r="A31" s="10" t="s">
        <v>89</v>
      </c>
      <c r="B31" s="11"/>
      <c r="C31" s="11"/>
      <c r="D31" s="11"/>
      <c r="E31" s="11"/>
      <c r="F31" s="11"/>
      <c r="G31" s="11"/>
      <c r="H31" s="11"/>
      <c r="I31" s="11"/>
      <c r="J31" s="11"/>
      <c r="K31" s="56"/>
    </row>
    <row r="32" ht="32" customHeight="1" spans="1:11">
      <c r="A32" s="44">
        <v>1</v>
      </c>
      <c r="B32" s="44" t="s">
        <v>90</v>
      </c>
      <c r="C32" s="45" t="s">
        <v>91</v>
      </c>
      <c r="D32" s="46"/>
      <c r="E32" s="46"/>
      <c r="F32" s="46"/>
      <c r="G32" s="46"/>
      <c r="H32" s="46"/>
      <c r="I32" s="46"/>
      <c r="J32" s="46"/>
      <c r="K32" s="77"/>
    </row>
    <row r="33" ht="49" customHeight="1" spans="1:11">
      <c r="A33" s="47"/>
      <c r="B33" s="47"/>
      <c r="C33" s="45" t="s">
        <v>92</v>
      </c>
      <c r="D33" s="46"/>
      <c r="E33" s="46"/>
      <c r="F33" s="46"/>
      <c r="G33" s="46"/>
      <c r="H33" s="46"/>
      <c r="I33" s="46"/>
      <c r="J33" s="46"/>
      <c r="K33" s="77"/>
    </row>
    <row r="34" ht="34" customHeight="1" spans="1:11">
      <c r="A34" s="47"/>
      <c r="B34" s="47"/>
      <c r="C34" s="45" t="s">
        <v>93</v>
      </c>
      <c r="D34" s="46"/>
      <c r="E34" s="46"/>
      <c r="F34" s="46"/>
      <c r="G34" s="46"/>
      <c r="H34" s="46"/>
      <c r="I34" s="46"/>
      <c r="J34" s="46"/>
      <c r="K34" s="77"/>
    </row>
    <row r="35" ht="32" customHeight="1" spans="1:11">
      <c r="A35" s="48"/>
      <c r="B35" s="48"/>
      <c r="C35" s="45" t="s">
        <v>94</v>
      </c>
      <c r="D35" s="46"/>
      <c r="E35" s="46"/>
      <c r="F35" s="46"/>
      <c r="G35" s="46"/>
      <c r="H35" s="46"/>
      <c r="I35" s="46"/>
      <c r="J35" s="46"/>
      <c r="K35" s="77"/>
    </row>
    <row r="36" ht="50" customHeight="1" spans="1:11">
      <c r="A36" s="49">
        <v>2</v>
      </c>
      <c r="B36" s="49" t="s">
        <v>95</v>
      </c>
      <c r="C36" s="45" t="s">
        <v>96</v>
      </c>
      <c r="D36" s="46"/>
      <c r="E36" s="46"/>
      <c r="F36" s="46"/>
      <c r="G36" s="46"/>
      <c r="H36" s="46"/>
      <c r="I36" s="46"/>
      <c r="J36" s="46"/>
      <c r="K36" s="77"/>
    </row>
    <row r="37" ht="41" customHeight="1" spans="1:11">
      <c r="A37" s="44">
        <v>3</v>
      </c>
      <c r="B37" s="49" t="s">
        <v>97</v>
      </c>
      <c r="C37" s="45" t="s">
        <v>98</v>
      </c>
      <c r="D37" s="46"/>
      <c r="E37" s="46"/>
      <c r="F37" s="46"/>
      <c r="G37" s="46"/>
      <c r="H37" s="46"/>
      <c r="I37" s="46"/>
      <c r="J37" s="46"/>
      <c r="K37" s="77"/>
    </row>
    <row r="38" ht="221" customHeight="1" spans="1:11">
      <c r="A38" s="48"/>
      <c r="B38" s="49"/>
      <c r="C38" s="45" t="s">
        <v>99</v>
      </c>
      <c r="D38" s="46"/>
      <c r="E38" s="46"/>
      <c r="F38" s="46"/>
      <c r="G38" s="46"/>
      <c r="H38" s="46"/>
      <c r="I38" s="46"/>
      <c r="J38" s="46"/>
      <c r="K38" s="77"/>
    </row>
    <row r="39" ht="43" customHeight="1" spans="1:11">
      <c r="A39" s="49">
        <v>4</v>
      </c>
      <c r="B39" s="49" t="s">
        <v>100</v>
      </c>
      <c r="C39" s="45" t="s">
        <v>101</v>
      </c>
      <c r="D39" s="46"/>
      <c r="E39" s="46"/>
      <c r="F39" s="46"/>
      <c r="G39" s="46"/>
      <c r="H39" s="46"/>
      <c r="I39" s="46"/>
      <c r="J39" s="46"/>
      <c r="K39" s="77"/>
    </row>
    <row r="40" ht="44" customHeight="1" spans="1:11">
      <c r="A40" s="44">
        <v>5</v>
      </c>
      <c r="B40" s="49" t="s">
        <v>102</v>
      </c>
      <c r="C40" s="45" t="s">
        <v>103</v>
      </c>
      <c r="D40" s="46"/>
      <c r="E40" s="46"/>
      <c r="F40" s="46"/>
      <c r="G40" s="46"/>
      <c r="H40" s="46"/>
      <c r="I40" s="46"/>
      <c r="J40" s="46"/>
      <c r="K40" s="77"/>
    </row>
    <row r="41" ht="53" customHeight="1" spans="1:11">
      <c r="A41" s="48"/>
      <c r="B41" s="49"/>
      <c r="C41" s="45" t="s">
        <v>104</v>
      </c>
      <c r="D41" s="46"/>
      <c r="E41" s="46"/>
      <c r="F41" s="46"/>
      <c r="G41" s="46"/>
      <c r="H41" s="46"/>
      <c r="I41" s="46"/>
      <c r="J41" s="46"/>
      <c r="K41" s="77"/>
    </row>
    <row r="42" ht="36" customHeight="1" spans="1:11">
      <c r="A42" s="49">
        <v>6</v>
      </c>
      <c r="B42" s="49" t="s">
        <v>105</v>
      </c>
      <c r="C42" s="45" t="s">
        <v>106</v>
      </c>
      <c r="D42" s="46"/>
      <c r="E42" s="46"/>
      <c r="F42" s="46"/>
      <c r="G42" s="46"/>
      <c r="H42" s="46"/>
      <c r="I42" s="46"/>
      <c r="J42" s="46"/>
      <c r="K42" s="77"/>
    </row>
    <row r="43" ht="83" customHeight="1" spans="1:11">
      <c r="A43" s="50" t="s">
        <v>107</v>
      </c>
      <c r="B43" s="51"/>
      <c r="C43" s="51"/>
      <c r="D43" s="51"/>
      <c r="E43" s="51"/>
      <c r="F43" s="51"/>
      <c r="G43" s="51"/>
      <c r="H43" s="51"/>
      <c r="I43" s="51"/>
      <c r="J43" s="51"/>
      <c r="K43" s="78"/>
    </row>
  </sheetData>
  <mergeCells count="34">
    <mergeCell ref="A1:K1"/>
    <mergeCell ref="A2:B2"/>
    <mergeCell ref="C2:F2"/>
    <mergeCell ref="G2:H2"/>
    <mergeCell ref="J2:K2"/>
    <mergeCell ref="A3:K3"/>
    <mergeCell ref="A23:D23"/>
    <mergeCell ref="A24:H24"/>
    <mergeCell ref="J24:K24"/>
    <mergeCell ref="A25:K25"/>
    <mergeCell ref="C26:K26"/>
    <mergeCell ref="A27:K27"/>
    <mergeCell ref="C28:K28"/>
    <mergeCell ref="C29:K29"/>
    <mergeCell ref="C30:K30"/>
    <mergeCell ref="A31:K31"/>
    <mergeCell ref="C32:K32"/>
    <mergeCell ref="C33:K33"/>
    <mergeCell ref="C34:K34"/>
    <mergeCell ref="C35:K35"/>
    <mergeCell ref="C36:K36"/>
    <mergeCell ref="C37:K37"/>
    <mergeCell ref="C38:K38"/>
    <mergeCell ref="C39:K39"/>
    <mergeCell ref="C40:K40"/>
    <mergeCell ref="C41:K41"/>
    <mergeCell ref="C42:K42"/>
    <mergeCell ref="A43:K43"/>
    <mergeCell ref="A32:A35"/>
    <mergeCell ref="A37:A38"/>
    <mergeCell ref="A40:A41"/>
    <mergeCell ref="B32:B35"/>
    <mergeCell ref="B37:B38"/>
    <mergeCell ref="B40:B41"/>
  </mergeCells>
  <hyperlinks>
    <hyperlink ref="K13" r:id="rId2" display="https://gego.zhongcy.com/mall-view/store/detail?skuid=1090830652&amp;sid=45"/>
    <hyperlink ref="K14" r:id="rId3" display="https://detail.tmall.com/item.htm?ali_refid=a3_430673_1006%3A1122804540%3AH%3AJ%2B1515v9Ed2SayPo6wAJag%3D%3D%3Ae8ec80849a892df7f1c7c98590fdc0b9&amp;ali_trackid=318_e8ec80849a892df7f1c7c98590fdc0b9&amp;id=973464563926&amp;loginBonus=1&amp;mi_id=0000HtJ2Llw94BD5Qy2dglMiT7a6azJDYCVjKvvLtKT1p_4&amp;mm_sceneid=0_0_115419915_0_0&amp;priceTId=214786ea17918717029485898e18b4&amp;skuId=6031113517738&amp;spm=a21n57.sem.item.91&amp;utparam=%7B%22aplus_abtest%22%3A%2200363ff2be526a9693e06e67a037464c%22%7D&amp;xxc=ad_ztc"/>
    <hyperlink ref="K15" r:id="rId4" display="https://gego.zhongcy.com/mall-view/store/detail?skuid=1062731345&amp;sid=11"/>
    <hyperlink ref="K10" r:id="rId5" display="https://item.taobao.com/item.htm?abbucket=12&amp;id=1028148066595&amp;loginBonus=1&amp;mi_id=0000uhE4IZi-NuQXnw3ypAEy6P5plp5Zq8euimEgjetmWUE&amp;ns=1&amp;priceTId=213e069817921122485991201e10cc&amp;spm=a21n57.sem.item.11.25ae3903VUoGM4&amp;utparam=%7B%22aplus_abtest%22%3A%2234f9bc20da13c2224dbd298ba99d3b9e%22%7D&amp;xxc=taobaoSearch&amp;skuId=6040989905138"/>
    <hyperlink ref="K6" r:id="rId6" display="https://gego.zhongcy.com/mall-view/store/detail?skuid=1117815720&amp;sid=25"/>
    <hyperlink ref="K5" r:id="rId7" display="https://gego.zhongcy.com/mall-view/store/detail?skuid=1086781755&amp;sid=25"/>
    <hyperlink ref="K19" r:id="rId8" display="https://gego.zhongcy.com/mall-view/product/detail?skuid=1117937001"/>
    <hyperlink ref="K11" r:id="rId9" display="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195&amp;spm=a21n57.sem.item.1&amp;utparam=%7B%22aplus_abtest%22%3A%2265973da9583ea63f86237105538650fa%22%7D&amp;xxc=ad_ztc"/>
    <hyperlink ref="K12" r:id="rId10" display="https://detail.tmall.com/item.htm?ali_refid=a3_430673_1006%3A1106817966%3AH%3AE1Yl6ZO8At3sXu9OfWwgc74kaoSLX7Aa%3A7d3ba595bb8fb7915302740cba015604&amp;ali_trackid=318_7d3ba595bb8fb7915302740cba015604&amp;id=718527134476&amp;loginBonus=1&amp;mi_id=0000cZkQxI8UigMj5R48R1VOYMAendBbecEZfd2LIBoscIM&amp;mm_sceneid=0_0_48010098_0_0&amp;priceTId=213e00c517923748708695954e0f33&amp;skuId=5008789260201&amp;spm=a21n57.sem.item.1&amp;utparam=%7B%22aplus_abtest%22%3A%2265973da9583ea63f86237105538650fa%22%7D&amp;xxc=ad_ztc"/>
    <hyperlink ref="K20" r:id="rId11" display="https://gego.zhongcy.com/mall-view/store/detail?skuid=1072148905&amp;sid=11"/>
    <hyperlink ref="K16" r:id="rId12" display="https://gego.zhongcy.com/mall-view/store/detail?skuid=1107147262&amp;sid=292"/>
    <hyperlink ref="K17" r:id="rId13" display="https://gego.zhongcy.com/mall-view/store/detail?skuid=1108728766&amp;sid=65"/>
    <hyperlink ref="K18" r:id="rId14" display="https://gego.zhongcy.com/mall-view/store/detail?skuid=1051164953&amp;sid=11"/>
    <hyperlink ref="K8" r:id="rId15" display="https://gego.zhongcy.com/mall-view/store/detail?skuid=1086788592&amp;sid=245"/>
    <hyperlink ref="K9" r:id="rId16" display="https://gego.zhongcy.com/mall-view/store/detail?skuid=1086782652&amp;sid=245"/>
    <hyperlink ref="K7" r:id="rId17" display="https://gego.zhongcy.com/mall-view/store/detail?skuid=1074298832&amp;sid=244"/>
  </hyperlinks>
  <pageMargins left="0.472222222222222" right="0.393055555555556" top="0.393055555555556" bottom="0.196527777777778" header="0.196527777777778" footer="0.118055555555556"/>
  <pageSetup paperSize="9" scale="49"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2026-10-29T04:55:09Z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3D713865299346D999EB4A8C6B4C8B11_13</vt:lpwstr>
  </property>
  <property fmtid="{D5CDD505-2E9C-101B-9397-08002B2CF9AE}" pid="4" name="CalculationRule">
    <vt:i4>0</vt:i4>
  </property>
</Properties>
</file>