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255"/>
  </bookViews>
  <sheets>
    <sheet name="Sheet1" sheetId="1" r:id="rId1"/>
  </sheets>
  <calcPr calcId="191029"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21" name="ID_8A40718EBB9745A1A6A851AA541002A6"/>
        <xdr:cNvPicPr>
          <a:picLocks noChangeAspect="1"/>
        </xdr:cNvPicPr>
      </xdr:nvPicPr>
      <xdr:blipFill>
        <a:blip r:embed="rId1"/>
        <a:stretch>
          <a:fillRect/>
        </a:stretch>
      </xdr:blipFill>
      <xdr:spPr>
        <a:xfrm>
          <a:off x="9791700" y="2494280"/>
          <a:ext cx="2017395" cy="1020445"/>
        </a:xfrm>
        <a:prstGeom prst="rect">
          <a:avLst/>
        </a:prstGeom>
        <a:noFill/>
        <a:ln w="9525">
          <a:noFill/>
        </a:ln>
      </xdr:spPr>
    </xdr:pic>
  </etc:cellImage>
  <etc:cellImage>
    <xdr:pic>
      <xdr:nvPicPr>
        <xdr:cNvPr id="22" name="ID_DB3E444F86E04BC89ED9A8D8F29E2A2C"/>
        <xdr:cNvPicPr>
          <a:picLocks noChangeAspect="1"/>
        </xdr:cNvPicPr>
      </xdr:nvPicPr>
      <xdr:blipFill>
        <a:blip r:embed="rId2"/>
        <a:stretch>
          <a:fillRect/>
        </a:stretch>
      </xdr:blipFill>
      <xdr:spPr>
        <a:xfrm>
          <a:off x="9722485" y="4066540"/>
          <a:ext cx="2218055" cy="1137285"/>
        </a:xfrm>
        <a:prstGeom prst="rect">
          <a:avLst/>
        </a:prstGeom>
        <a:noFill/>
        <a:ln w="9525">
          <a:noFill/>
        </a:ln>
      </xdr:spPr>
    </xdr:pic>
  </etc:cellImage>
  <etc:cellImage>
    <xdr:pic>
      <xdr:nvPicPr>
        <xdr:cNvPr id="23" name="ID_AB5278AE322447F7BC05FEF836BD4297"/>
        <xdr:cNvPicPr>
          <a:picLocks noChangeAspect="1"/>
        </xdr:cNvPicPr>
      </xdr:nvPicPr>
      <xdr:blipFill>
        <a:blip r:embed="rId3"/>
        <a:stretch>
          <a:fillRect/>
        </a:stretch>
      </xdr:blipFill>
      <xdr:spPr>
        <a:xfrm>
          <a:off x="9761220" y="5671185"/>
          <a:ext cx="1847215" cy="932815"/>
        </a:xfrm>
        <a:prstGeom prst="rect">
          <a:avLst/>
        </a:prstGeom>
        <a:noFill/>
        <a:ln w="9525">
          <a:noFill/>
        </a:ln>
      </xdr:spPr>
    </xdr:pic>
  </etc:cellImage>
  <etc:cellImage>
    <xdr:pic>
      <xdr:nvPicPr>
        <xdr:cNvPr id="24" name="ID_8A34432610514C74A9DB36821040B112"/>
        <xdr:cNvPicPr>
          <a:picLocks noChangeAspect="1"/>
        </xdr:cNvPicPr>
      </xdr:nvPicPr>
      <xdr:blipFill>
        <a:blip r:embed="rId4"/>
        <a:stretch>
          <a:fillRect/>
        </a:stretch>
      </xdr:blipFill>
      <xdr:spPr>
        <a:xfrm>
          <a:off x="9944100" y="7251700"/>
          <a:ext cx="1775460" cy="873760"/>
        </a:xfrm>
        <a:prstGeom prst="rect">
          <a:avLst/>
        </a:prstGeom>
        <a:noFill/>
        <a:ln w="9525">
          <a:noFill/>
        </a:ln>
      </xdr:spPr>
    </xdr:pic>
  </etc:cellImage>
  <etc:cellImage>
    <xdr:pic>
      <xdr:nvPicPr>
        <xdr:cNvPr id="25" name="ID_8F34D9466ED0462C84A9F94D6B514C70"/>
        <xdr:cNvPicPr>
          <a:picLocks noChangeAspect="1"/>
        </xdr:cNvPicPr>
      </xdr:nvPicPr>
      <xdr:blipFill>
        <a:blip r:embed="rId5"/>
        <a:stretch>
          <a:fillRect/>
        </a:stretch>
      </xdr:blipFill>
      <xdr:spPr>
        <a:xfrm>
          <a:off x="9742170" y="8757920"/>
          <a:ext cx="1828800" cy="938530"/>
        </a:xfrm>
        <a:prstGeom prst="rect">
          <a:avLst/>
        </a:prstGeom>
        <a:noFill/>
        <a:ln w="9525">
          <a:noFill/>
        </a:ln>
      </xdr:spPr>
    </xdr:pic>
  </etc:cellImage>
  <etc:cellImage>
    <xdr:pic>
      <xdr:nvPicPr>
        <xdr:cNvPr id="26" name="ID_1C1A06A96BBA4AC1B8941EF6E65FEF68"/>
        <xdr:cNvPicPr>
          <a:picLocks noChangeAspect="1"/>
        </xdr:cNvPicPr>
      </xdr:nvPicPr>
      <xdr:blipFill>
        <a:blip r:embed="rId6"/>
        <a:stretch>
          <a:fillRect/>
        </a:stretch>
      </xdr:blipFill>
      <xdr:spPr>
        <a:xfrm>
          <a:off x="9860915" y="10289540"/>
          <a:ext cx="1685290" cy="853440"/>
        </a:xfrm>
        <a:prstGeom prst="rect">
          <a:avLst/>
        </a:prstGeom>
        <a:noFill/>
        <a:ln w="9525">
          <a:noFill/>
        </a:ln>
      </xdr:spPr>
    </xdr:pic>
  </etc:cellImage>
  <etc:cellImage>
    <xdr:pic>
      <xdr:nvPicPr>
        <xdr:cNvPr id="27" name="ID_2CC441055CA84948B8289C5721904403"/>
        <xdr:cNvPicPr>
          <a:picLocks noChangeAspect="1"/>
        </xdr:cNvPicPr>
      </xdr:nvPicPr>
      <xdr:blipFill>
        <a:blip r:embed="rId7"/>
        <a:stretch>
          <a:fillRect/>
        </a:stretch>
      </xdr:blipFill>
      <xdr:spPr>
        <a:xfrm>
          <a:off x="9625330" y="11809730"/>
          <a:ext cx="2162810" cy="1112520"/>
        </a:xfrm>
        <a:prstGeom prst="rect">
          <a:avLst/>
        </a:prstGeom>
        <a:noFill/>
        <a:ln w="9525">
          <a:noFill/>
        </a:ln>
      </xdr:spPr>
    </xdr:pic>
  </etc:cellImage>
  <etc:cellImage>
    <xdr:pic>
      <xdr:nvPicPr>
        <xdr:cNvPr id="28" name="ID_01EE1FA58F6B4104B31B0FF09DFCFE75"/>
        <xdr:cNvPicPr>
          <a:picLocks noChangeAspect="1"/>
        </xdr:cNvPicPr>
      </xdr:nvPicPr>
      <xdr:blipFill>
        <a:blip r:embed="rId8"/>
        <a:stretch>
          <a:fillRect/>
        </a:stretch>
      </xdr:blipFill>
      <xdr:spPr>
        <a:xfrm>
          <a:off x="9665970" y="13368020"/>
          <a:ext cx="2179320" cy="1122680"/>
        </a:xfrm>
        <a:prstGeom prst="rect">
          <a:avLst/>
        </a:prstGeom>
        <a:noFill/>
        <a:ln w="9525">
          <a:noFill/>
        </a:ln>
      </xdr:spPr>
    </xdr:pic>
  </etc:cellImage>
  <etc:cellImage>
    <xdr:pic>
      <xdr:nvPicPr>
        <xdr:cNvPr id="29" name="ID_774E99FCADB64EC4B6CAFA6DDF78478E"/>
        <xdr:cNvPicPr>
          <a:picLocks noChangeAspect="1"/>
        </xdr:cNvPicPr>
      </xdr:nvPicPr>
      <xdr:blipFill>
        <a:blip r:embed="rId9"/>
        <a:stretch>
          <a:fillRect/>
        </a:stretch>
      </xdr:blipFill>
      <xdr:spPr>
        <a:xfrm>
          <a:off x="9666605" y="14864715"/>
          <a:ext cx="1970405" cy="983615"/>
        </a:xfrm>
        <a:prstGeom prst="rect">
          <a:avLst/>
        </a:prstGeom>
        <a:noFill/>
        <a:ln w="9525">
          <a:noFill/>
        </a:ln>
      </xdr:spPr>
    </xdr:pic>
  </etc:cellImage>
  <etc:cellImage>
    <xdr:pic>
      <xdr:nvPicPr>
        <xdr:cNvPr id="30" name="ID_617E8C80A7224408BD0CC7226BF635CC"/>
        <xdr:cNvPicPr>
          <a:picLocks noChangeAspect="1"/>
        </xdr:cNvPicPr>
      </xdr:nvPicPr>
      <xdr:blipFill>
        <a:blip r:embed="rId10"/>
        <a:stretch>
          <a:fillRect/>
        </a:stretch>
      </xdr:blipFill>
      <xdr:spPr>
        <a:xfrm>
          <a:off x="9848215" y="16393160"/>
          <a:ext cx="1842135" cy="1024890"/>
        </a:xfrm>
        <a:prstGeom prst="rect">
          <a:avLst/>
        </a:prstGeom>
        <a:noFill/>
        <a:ln w="9525">
          <a:noFill/>
        </a:ln>
      </xdr:spPr>
    </xdr:pic>
  </etc:cellImage>
  <etc:cellImage>
    <xdr:pic>
      <xdr:nvPicPr>
        <xdr:cNvPr id="31" name="ID_8A05D87A8FCB4A9CB100C40732089BF0"/>
        <xdr:cNvPicPr>
          <a:picLocks noChangeAspect="1"/>
        </xdr:cNvPicPr>
      </xdr:nvPicPr>
      <xdr:blipFill>
        <a:blip r:embed="rId11"/>
        <a:stretch>
          <a:fillRect/>
        </a:stretch>
      </xdr:blipFill>
      <xdr:spPr>
        <a:xfrm>
          <a:off x="9707245" y="17894300"/>
          <a:ext cx="2096135" cy="1038225"/>
        </a:xfrm>
        <a:prstGeom prst="rect">
          <a:avLst/>
        </a:prstGeom>
        <a:noFill/>
        <a:ln w="9525">
          <a:noFill/>
        </a:ln>
      </xdr:spPr>
    </xdr:pic>
  </etc:cellImage>
  <etc:cellImage>
    <xdr:pic>
      <xdr:nvPicPr>
        <xdr:cNvPr id="32" name="ID_2FB7FA9CCD3F44FDB086854453FAF9DF"/>
        <xdr:cNvPicPr>
          <a:picLocks noChangeAspect="1"/>
        </xdr:cNvPicPr>
      </xdr:nvPicPr>
      <xdr:blipFill>
        <a:blip r:embed="rId12"/>
        <a:stretch>
          <a:fillRect/>
        </a:stretch>
      </xdr:blipFill>
      <xdr:spPr>
        <a:xfrm>
          <a:off x="9836785" y="19407505"/>
          <a:ext cx="1823720" cy="941070"/>
        </a:xfrm>
        <a:prstGeom prst="rect">
          <a:avLst/>
        </a:prstGeom>
        <a:noFill/>
        <a:ln w="9525">
          <a:noFill/>
        </a:ln>
      </xdr:spPr>
    </xdr:pic>
  </etc:cellImage>
  <etc:cellImage>
    <xdr:pic>
      <xdr:nvPicPr>
        <xdr:cNvPr id="33" name="ID_D606397F668E4194B2528EEC73C0ED01"/>
        <xdr:cNvPicPr>
          <a:picLocks noChangeAspect="1"/>
        </xdr:cNvPicPr>
      </xdr:nvPicPr>
      <xdr:blipFill>
        <a:blip r:embed="rId13"/>
        <a:stretch>
          <a:fillRect/>
        </a:stretch>
      </xdr:blipFill>
      <xdr:spPr>
        <a:xfrm>
          <a:off x="10033000" y="21151215"/>
          <a:ext cx="1609725" cy="816610"/>
        </a:xfrm>
        <a:prstGeom prst="rect">
          <a:avLst/>
        </a:prstGeom>
        <a:noFill/>
        <a:ln w="9525">
          <a:noFill/>
        </a:ln>
      </xdr:spPr>
    </xdr:pic>
  </etc:cellImage>
  <etc:cellImage>
    <xdr:pic>
      <xdr:nvPicPr>
        <xdr:cNvPr id="34" name="ID_AA262ECE42444BAF95A5DA60AB98304C"/>
        <xdr:cNvPicPr>
          <a:picLocks noChangeAspect="1"/>
        </xdr:cNvPicPr>
      </xdr:nvPicPr>
      <xdr:blipFill>
        <a:blip r:embed="rId14"/>
        <a:stretch>
          <a:fillRect/>
        </a:stretch>
      </xdr:blipFill>
      <xdr:spPr>
        <a:xfrm>
          <a:off x="9971405" y="22700615"/>
          <a:ext cx="1684655" cy="937260"/>
        </a:xfrm>
        <a:prstGeom prst="rect">
          <a:avLst/>
        </a:prstGeom>
        <a:noFill/>
        <a:ln w="9525">
          <a:noFill/>
        </a:ln>
      </xdr:spPr>
    </xdr:pic>
  </etc:cellImage>
  <etc:cellImage>
    <xdr:pic>
      <xdr:nvPicPr>
        <xdr:cNvPr id="35" name="ID_974A3B65E7C84B5881C39CAA7D8C66DE"/>
        <xdr:cNvPicPr>
          <a:picLocks noChangeAspect="1"/>
        </xdr:cNvPicPr>
      </xdr:nvPicPr>
      <xdr:blipFill>
        <a:blip r:embed="rId15"/>
        <a:stretch>
          <a:fillRect/>
        </a:stretch>
      </xdr:blipFill>
      <xdr:spPr>
        <a:xfrm>
          <a:off x="9725025" y="24117300"/>
          <a:ext cx="1985645" cy="1041400"/>
        </a:xfrm>
        <a:prstGeom prst="rect">
          <a:avLst/>
        </a:prstGeom>
        <a:noFill/>
        <a:ln w="9525">
          <a:noFill/>
        </a:ln>
      </xdr:spPr>
    </xdr:pic>
  </etc:cellImage>
  <etc:cellImage>
    <xdr:pic>
      <xdr:nvPicPr>
        <xdr:cNvPr id="36" name="ID_F9AD71719BF244A3883E2565A3183846"/>
        <xdr:cNvPicPr>
          <a:picLocks noChangeAspect="1"/>
        </xdr:cNvPicPr>
      </xdr:nvPicPr>
      <xdr:blipFill>
        <a:blip r:embed="rId16"/>
        <a:stretch>
          <a:fillRect/>
        </a:stretch>
      </xdr:blipFill>
      <xdr:spPr>
        <a:xfrm>
          <a:off x="9721850" y="25733375"/>
          <a:ext cx="2134870" cy="1130300"/>
        </a:xfrm>
        <a:prstGeom prst="rect">
          <a:avLst/>
        </a:prstGeom>
        <a:noFill/>
        <a:ln w="9525">
          <a:noFill/>
        </a:ln>
      </xdr:spPr>
    </xdr:pic>
  </etc:cellImage>
  <etc:cellImage>
    <xdr:pic>
      <xdr:nvPicPr>
        <xdr:cNvPr id="37" name="ID_1D4F23ABD1D64F10A540CED632B4F59B"/>
        <xdr:cNvPicPr>
          <a:picLocks noChangeAspect="1"/>
        </xdr:cNvPicPr>
      </xdr:nvPicPr>
      <xdr:blipFill>
        <a:blip r:embed="rId17"/>
        <a:stretch>
          <a:fillRect/>
        </a:stretch>
      </xdr:blipFill>
      <xdr:spPr>
        <a:xfrm>
          <a:off x="9724390" y="27270710"/>
          <a:ext cx="2051050" cy="1038225"/>
        </a:xfrm>
        <a:prstGeom prst="rect">
          <a:avLst/>
        </a:prstGeom>
        <a:noFill/>
        <a:ln w="9525">
          <a:noFill/>
        </a:ln>
      </xdr:spPr>
    </xdr:pic>
  </etc:cellImage>
</etc:cellImages>
</file>

<file path=xl/sharedStrings.xml><?xml version="1.0" encoding="utf-8"?>
<sst xmlns="http://schemas.openxmlformats.org/spreadsheetml/2006/main" count="133" uniqueCount="113">
  <si>
    <t>采 购 需 求</t>
  </si>
  <si>
    <t>项目名称</t>
  </si>
  <si>
    <t>初中部信息技术中心采购耗材一批</t>
  </si>
  <si>
    <t>总预算（元）</t>
  </si>
  <si>
    <t>一、 采购清单及技术要求</t>
  </si>
  <si>
    <t>序号</t>
  </si>
  <si>
    <t>名称</t>
  </si>
  <si>
    <t>参考品牌型号</t>
  </si>
  <si>
    <t>规格参数</t>
  </si>
  <si>
    <t>数量</t>
  </si>
  <si>
    <t>单位</t>
  </si>
  <si>
    <t>单价(元)</t>
  </si>
  <si>
    <t>合计                 (元)</t>
  </si>
  <si>
    <t>备注/图片</t>
  </si>
  <si>
    <t>商品链接</t>
  </si>
  <si>
    <t>双芯咪线</t>
  </si>
  <si>
    <t>秋叶原</t>
  </si>
  <si>
    <t>秋叶原（CHOSEAL） 话筒线 音频线 RVPE麦克风线 纯铜带屏蔽双芯咪线 96网 100米</t>
  </si>
  <si>
    <t>卷</t>
  </si>
  <si>
    <t>https://item.jd.com/68643523179.html?pcdk=cHL6yYbuR384BKBKCVkZIg1rL-ncuJ35B58cV4gVsUM=.M8AW.sbc1</t>
  </si>
  <si>
    <t>四芯专业音箱插头</t>
  </si>
  <si>
    <t xml:space="preserve">秋叶原 </t>
  </si>
  <si>
    <t>秋叶原（CHOSEAL） QD2004 音响卡侬头 欧姆头 音箱插座 音响插头 四芯插头（2只装），1对/2个</t>
  </si>
  <si>
    <t>对</t>
  </si>
  <si>
    <t>https://item.jd.com/1703357850.html?pcdk=M_Yj7NcQ9GXzbeOr3SGC9i6yq1FcekysER7XawLmkbU=.M8AW.sbc1</t>
  </si>
  <si>
    <t>母头卡农话筒插头</t>
  </si>
  <si>
    <t>秋叶原（CHOSEAL） QD2002B 三芯卡农焊接头麦克风话筒音频头卡侬头母头4只装</t>
  </si>
  <si>
    <t>组</t>
  </si>
  <si>
    <t>https://item.jd.com/10101911027.html?pcdk=PpoYwhLL0DcxGmf7QDegyIeH348L_qm_LVhjxjw-t3Y=.M8AW.sbc1</t>
  </si>
  <si>
    <t>公头卡农话筒插头</t>
  </si>
  <si>
    <t>秋叶原（CHOSEAL） QD2003B 三芯卡农焊接头麦克风话筒音频头卡侬头公头四只装</t>
  </si>
  <si>
    <t>https://item.jd.com/10298367206.html?pcdk=LYOAGDMTcp7q2vOalro8mb30tyqX6NxPuXRlmfKHmsA=.M8AW.sbc1</t>
  </si>
  <si>
    <t>3.5mm耳机立体声插头</t>
  </si>
  <si>
    <t>秋叶原（CHOSEAL） 3.5MM立体声耳机插头 电脑3.5mm插头 音频线插头（4只装） QD2008</t>
  </si>
  <si>
    <t>https://item.jd.com/1703488177.html?pcdk=mAf7f67TAboTQyd6-Sw0_tpGlEkCKLwQ2l3oqzJ4M5g=.3z6a.aI3x&amp;spmTag=YTAyNDAuYjAwMjQ5My5jMDAwMDQwMjcuMyUyM3NrdV9jYXJkJTQwMTc4MDQwMzg2MTU4NCUyMzE3NzU3MjQ4MTEzOTIxNzI2Mzc5NzYwJTIzODYzODkxMzk5</t>
  </si>
  <si>
    <t>6.35单声道插头</t>
  </si>
  <si>
    <t xml:space="preserve">秋叶原（CHOSEAL） 6.35mm单声道插头大二芯焊接头 6.35话筒调音台（4只装） </t>
  </si>
  <si>
    <t>https://detail.tmall.com/item.htm?id=584801683058&amp;mi_id=0000QFikU3gBmo5MZaQUyw7Vyt6A7K2fgRdo9vYYRpbSi80&amp;skuId=4911291291233&amp;spm=a21xtw.29978516.0.0&amp;xxc=shop</t>
  </si>
  <si>
    <t>3.5mm转双莲花音频线</t>
  </si>
  <si>
    <t>秋叶原（CHOSEAL）3.5mm转双莲花音频线铝合金外壳 一分二红白2RCA公对公连接 手机电脑音响转接线 10米 QAD17BKT10</t>
  </si>
  <si>
    <t>条</t>
  </si>
  <si>
    <t>https://item.jd.com/100036957817.html?pcdk=nVXITkGUERciiM5hz-p50I_jHIcERCQNBsxU51mdlZFFdrHJtYohslPTxq_qalVV.rQ4a.tlbT#switch-sku</t>
  </si>
  <si>
    <t>外置光驱刻录机</t>
  </si>
  <si>
    <t>绿联</t>
  </si>
  <si>
    <t>绿联 8倍速 USB外置光驱刻录机DVD 移动光驱 外置刻录一体 适用笔记本电脑台式机外接光驱便携 【USB+Type-C双口】免驱 即插即用</t>
  </si>
  <si>
    <t>个</t>
  </si>
  <si>
    <t>https://item.jd.com/10169917185161.html?pcdk=BG2tNQ_wP1iG3rYTpLqXlfAiMIrOtPd1ma7H_QPFjyoohVp4ciHWSJnQqJkoj_DC.rQ4a.tlbT#switch-sku</t>
  </si>
  <si>
    <t>USB外置声卡</t>
  </si>
  <si>
    <t>绿联usb外置声卡USB转3.5mm音频线 耳机拓展转换头免驱转接线 适用台式机电脑PS4/5接麦克风音响30724</t>
  </si>
  <si>
    <t>https://item.jd.com/4488944.html?pcdk=ExDGNBSDWuLDUpfML0YQ58MAhtISfSL5sIOBRIu2SBI%3D.rQ4a.tlbT#switch-sku</t>
  </si>
  <si>
    <t>索尼FZ100双电池+快充收纳盒</t>
  </si>
  <si>
    <t>适用索尼FZ100多功能快充盒，[两电快充]2150mAh*2电池</t>
  </si>
  <si>
    <t>套</t>
  </si>
  <si>
    <t>https://item.jd.com/100163915386.html?pcdk=lV4c8bBAxQ2fVk3O1eqsAcMT6ucHiDzYN_CsdJMFDL-Nb7hwsttJqYBlQuz4QS0E.rQ4a.tlbT#switch-sku</t>
  </si>
  <si>
    <t>无线投屏器</t>
  </si>
  <si>
    <t>绿联手机无线投屏器HDMI音视频同屏器 4K60Hz高清双频 适用苹果安卓手机接电脑接电视显示器投影仪 无线投屏器【4K60Hz横竖屏】</t>
  </si>
  <si>
    <t>https://item.jd.com/10082281260096.html?pcdk=_2uugDKxENha2M561v9gp8A6FjxYbJyw6ZkvjI6dMBU=.M8AW.sbc1</t>
  </si>
  <si>
    <t>有源音箱</t>
  </si>
  <si>
    <t>希沃</t>
  </si>
  <si>
    <t>蓝牙功放音箱 SSS30B（2*40w）有源音响，一对</t>
  </si>
  <si>
    <t>https://item.jd.com/10160372694279.html?pcdk=jyAdPNi8P8gAVWvgtd5LK9jcOKvhEFrU4W8f0fJ91n5YonG1Cck7BR1J4cuVMQ2j.rQ4a.tlbT&amp;spmTag=YTAyMTkuYjAwMjM1Ni5jMDAwMDcyMTAua2V5d29yZF9lbnRlciU0MDE3ODA0MDI1MzcyMDklMjMxNzc1NzI0ODExMzkyMTcyNjM3OTc2MCUyMzU5MzczODM2NyUyQ2EwMjQwLmIwMDI0OTMuYzAwMDA0MDI3LjclMjNza3VfY2FyZCU0MDE3ODA0MDU2MTYwNTYlMjMxNzc1NzI0ODExMzkyMTcyNjM3OTc2MCUyMzg3NzEyMDEyMQ#switch-sku</t>
  </si>
  <si>
    <t>无线麦</t>
  </si>
  <si>
    <t>MC05</t>
  </si>
  <si>
    <t>https://item.jd.com/10160374318628.html?pcdk=NFLJK77MN74iwO7ZkkDXl1S5eaE8-wY7RV7dICAJGMxdzDAEZPhbXhEciyojoGt-.3z6a.aI3x&amp;spmTag=YTAyMTkuYjAwMjM1Ni5jMDAwMDcyMTAua2V5d29yZF9lbnRlciU0MDE3ODA0MDI1MzcyMDklMjMxNzc1NzI0ODExMzkyMTcyNjM3OTc2MCUyMzU5MzczODM2NyUyQ2EwMjQwLmIwMDI0OTMuYzAwMDA0MDI3LjIlMjNza3VfY2FyZCU0MDE3ODA0MDU5NTMwOTUlMjMxNzc1NzI0ODExMzkyMTcyNjM3OTc2MCUyMzE5OTU4Mjk3NDM</t>
  </si>
  <si>
    <t>翻页笔</t>
  </si>
  <si>
    <t>得力</t>
  </si>
  <si>
    <t>得力（deli）红光PPT翻页笔 白板可书写触控笔 百米远控磁吸收纳 7号电池激光可翻页 深灰MA110</t>
  </si>
  <si>
    <t>支</t>
  </si>
  <si>
    <t>https://item.jd.com/100149711467.html?pcdk=CPeKJ8umWu0QEOL7obHLoVOlUMnYZHxqL0XqUPJ69Zg%3D.rQ4a.tlbT&amp;spmTag=YTAyMTkuYjAwMjM1Ni5jMDAwMDcyMTAua2V5d29yZF9lbnRlciU0MDE3ODA0MDI1MzcyMDklMjMxNzc1NzI0ODExMzkyMTcyNjM3OTc2MCUyMzU5MzczODM2NyUyQ2EwMjQwLmIwMDI0OTMuYzAwMDA0MDI3LjQ2JTIzc2t1X2NhcmQlNDAxNzgwNDA2NDYwMTYwJTIzMTc3NTcyNDgxMTM5MjE3MjYzNzk3NjAlMjM3Mjc4MDA0MTY#switch-sku</t>
  </si>
  <si>
    <t>锂电池</t>
  </si>
  <si>
    <t>鹰鸽动力</t>
  </si>
  <si>
    <t>501245-25毫安，聚合物锂电池电芯3.7V</t>
  </si>
  <si>
    <t>https://detail.tmall.com/item.htm?app=chrome&amp;bxsign=scdgSTQQE32079M0RMPP7lR4S4NoW7yIvYUzhW0TSOhom2_TlUcfH4LmNvWSwNnSRo-puEmYNEeCg1IvHjo61FuL2ja-n7jXsk36s4kOmxVk20X8h-roHaMeD_7LDzXUl0a&amp;cpp=1&amp;id=1031302389145&amp;price=8.8&amp;shareUniqueId=36200294617&amp;share_crt_v=1&amp;shareurl=true&amp;short_name=h.R583N6XXbb6e9b7&amp;sourceType=item%2Citem&amp;sp_tk=QU9JQjVDeUN2NVE%3D&amp;spm=a2159r.13376460.0.0&amp;suid=8611ba4d-2c49-4919-b77a-7f3b08180f11&amp;tbSocialPopKey=shareItem&amp;tk=AOIB5CyCv5Q&amp;un=d43fd83280caa2b54b68d5f77a161062&amp;un_site=0&amp;ut_sk=1.ZySih4u%2BTI4DAHmZEBBaDaaG_21646297_1780022738341.Copy.1&amp;wxsign=tbwhCTq4qeKCdMyq5eXtpw0EUQv0F6tAH1mqvkwi-OnsKQPOmYpofmcrpXV4LPTpAt1gVQ4-vsCGwNtHcg-kM0prWZ8lIKtg1UelD2qWR2QCW5X-PT5LTXKJXu__JT-8Bae&amp;skuId=6043459360774</t>
  </si>
  <si>
    <t>活动隔板</t>
  </si>
  <si>
    <t>一叶轻舟</t>
  </si>
  <si>
    <t>每块板1.2m*2m，3块板一组，共4组，带滑轮全折叠，定制，含组装，白色</t>
  </si>
  <si>
    <t>https://detail.tmall.com/item.htm?from=cart&amp;id=645989289429&amp;mi_id=0000dvsgBNGLbd7742D1Rz_GVjwiWRgzPQQvuQSqjVQG-pg&amp;skuId=4657509853995&amp;spm=a1z0d.6639537%2F202410.item.d645989289429.67217484lilHIo&amp;upStreamPrice=19100</t>
  </si>
  <si>
    <t>锁链</t>
  </si>
  <si>
    <t>巨成云</t>
  </si>
  <si>
    <t>不锈钢链条锁防盗链子锁防剪铁链锁三轮车自行车锁电瓶车链条挂锁 加粗0.6米</t>
  </si>
  <si>
    <t>https://item.jd.com/100221533223.html?pcdk=1ZBH5TU8gVX8bxmcZpT_izbrxsdXUnmISlv6rBCR_H8%3D.rQ4a.tlbT&amp;spmTag=YTAyMTkuYjAwMjM1Ni5jMDAwMDcyMTAua2V5d29yZF9lbnRlciU0MDE3ODA0MDI1MzcyMDklMjMxNzc1NzI0ODExMzkyMTcyNjM3OTc2MCUyMzU5MzczODM2NyUyQ2EwMjQwLmIwMDI0OTMuYzAwMDA0MDI3LjExJTIzc2t1X2NhcmQlNDAxNzgwNDA3Mjc5NjA4JTIzMTc3NTcyNDgxMTM5MjE3MjYzNzk3NjAlMjM2Njg3MzEyMTI#switch-sku</t>
  </si>
  <si>
    <t>合  计</t>
  </si>
  <si>
    <t>1、务必按照附件清单报价并盖公司印章上传系统，若没上传将视为无效投标。                                                                                                                                                                               
2、投标供应商须需在此表格进行报价，附件内容包含：检测报告、技术要求和商务要求，否则视为无效报价。                    
3、报价单位承诺不恶意低价谋取中标，必须对本项目的报价负责，承诺中标后严格按报价单内容保证质量及响应时间履行。</t>
  </si>
  <si>
    <t>投标单位盖章区域
（需盖章）</t>
  </si>
  <si>
    <t>二、商务要求</t>
  </si>
  <si>
    <t>目录</t>
  </si>
  <si>
    <t>商务需求</t>
  </si>
  <si>
    <t>（一）免费保修期内售后服务要求</t>
  </si>
  <si>
    <t>免费保修期</t>
  </si>
  <si>
    <r>
      <rPr>
        <sz val="16"/>
        <color theme="1"/>
        <rFont val="宋体"/>
        <charset val="134"/>
      </rPr>
      <t>货物</t>
    </r>
    <r>
      <rPr>
        <sz val="16"/>
        <color rgb="FFFF0000"/>
        <rFont val="宋体"/>
        <charset val="134"/>
      </rPr>
      <t>30天</t>
    </r>
    <r>
      <rPr>
        <sz val="16"/>
        <color theme="1"/>
        <rFont val="宋体"/>
        <charset val="134"/>
      </rPr>
      <t xml:space="preserve">只换不修，免费保修期 </t>
    </r>
    <r>
      <rPr>
        <b/>
        <sz val="16"/>
        <color rgb="FFFF0000"/>
        <rFont val="宋体"/>
        <charset val="134"/>
      </rPr>
      <t>1 年</t>
    </r>
    <r>
      <rPr>
        <sz val="16"/>
        <color theme="1"/>
        <rFont val="宋体"/>
        <charset val="134"/>
      </rPr>
      <t>，时间自最终验收合格并交付使用之日起计算。供应商售后免费上门退换。</t>
    </r>
  </si>
  <si>
    <t>维修响应及故障解决时间</t>
  </si>
  <si>
    <r>
      <rPr>
        <sz val="16"/>
        <color theme="1"/>
        <rFont val="宋体"/>
        <charset val="134"/>
      </rPr>
      <t>在保修期内，一旦发生质量问题，投标人保证在接到通知</t>
    </r>
    <r>
      <rPr>
        <b/>
        <sz val="16"/>
        <color rgb="FFFF0000"/>
        <rFont val="宋体"/>
        <charset val="134"/>
      </rPr>
      <t>24小时内</t>
    </r>
    <r>
      <rPr>
        <sz val="16"/>
        <color theme="1"/>
        <rFont val="宋体"/>
        <charset val="134"/>
      </rPr>
      <t>赶到现场进行修理或更换。</t>
    </r>
  </si>
  <si>
    <t>发生质量问题的处理方式</t>
  </si>
  <si>
    <t>免费保修期内，如果有因质量问题而引起的损坏，中标人应对产品予以维修或更换，全部服务费和更换产品或配件的费用由中标人承担，中标人如不能修理或不能调换，按产品原价赔偿处理。</t>
  </si>
  <si>
    <t xml:space="preserve">（二）其他商务要求                                                                            </t>
  </si>
  <si>
    <t>关于交货</t>
  </si>
  <si>
    <r>
      <rPr>
        <sz val="16"/>
        <color theme="1"/>
        <rFont val="宋体"/>
        <charset val="134"/>
        <scheme val="minor"/>
      </rPr>
      <t>1.1确定成交日后</t>
    </r>
    <r>
      <rPr>
        <b/>
        <sz val="16"/>
        <color rgb="FFFF0000"/>
        <rFont val="宋体"/>
        <charset val="134"/>
        <scheme val="minor"/>
      </rPr>
      <t>3天（日历日）</t>
    </r>
    <r>
      <rPr>
        <sz val="16"/>
        <color theme="1"/>
        <rFont val="宋体"/>
        <charset val="134"/>
        <scheme val="minor"/>
      </rPr>
      <t>内。</t>
    </r>
  </si>
  <si>
    <t>1.2 投标人必须承担的设备运输、安装调试、验收检测和提供设备操作说明书、图纸等其他类似的义务。中标人应委派技术人员进行现场安装、调试，并提供货物安装调试的一切技术支持。安装调试的具体时间由使用方提前1天通知中标人。</t>
  </si>
  <si>
    <r>
      <rPr>
        <sz val="16"/>
        <color theme="1"/>
        <rFont val="宋体"/>
        <charset val="134"/>
        <scheme val="minor"/>
      </rPr>
      <t>1.3 交货（具体）地点：</t>
    </r>
    <r>
      <rPr>
        <b/>
        <sz val="16"/>
        <color rgb="FFFF0000"/>
        <rFont val="宋体"/>
        <charset val="134"/>
        <scheme val="minor"/>
      </rPr>
      <t>深圳市第三高级中学初中部（深圳市福田区益田路1001号）</t>
    </r>
  </si>
  <si>
    <r>
      <rPr>
        <sz val="16"/>
        <color theme="1"/>
        <rFont val="宋体"/>
        <charset val="134"/>
        <scheme val="minor"/>
      </rPr>
      <t>1.4 收货人：</t>
    </r>
    <r>
      <rPr>
        <b/>
        <sz val="16"/>
        <color rgb="FFFF0000"/>
        <rFont val="宋体"/>
        <charset val="134"/>
        <scheme val="minor"/>
      </rPr>
      <t xml:space="preserve">雷老师（13590229390） </t>
    </r>
  </si>
  <si>
    <t>质量保证</t>
  </si>
  <si>
    <t>2.保证所提供的产品全部采用优质材料和一流工艺制造而成，并未曾使用过的全新产品；所供产品均为原厂正品，决不使用任何劣货、假货等产品。</t>
  </si>
  <si>
    <t>关于验收</t>
  </si>
  <si>
    <r>
      <rPr>
        <sz val="16"/>
        <color theme="1"/>
        <rFont val="宋体"/>
        <charset val="134"/>
        <scheme val="minor"/>
      </rPr>
      <t>3.1 投标人货物经过双方检验认可后，中标单位需提供盖章版的</t>
    </r>
    <r>
      <rPr>
        <b/>
        <sz val="16"/>
        <color rgb="FFFF0000"/>
        <rFont val="宋体"/>
        <charset val="134"/>
        <scheme val="minor"/>
      </rPr>
      <t>供货通知书、送货单。</t>
    </r>
  </si>
  <si>
    <r>
      <rPr>
        <sz val="16"/>
        <color theme="1"/>
        <rFont val="宋体"/>
        <charset val="134"/>
        <scheme val="minor"/>
      </rPr>
      <t>3.2 当满足以下条件时才可进行验收：</t>
    </r>
    <r>
      <rPr>
        <sz val="16"/>
        <color rgb="FFFF0000"/>
        <rFont val="宋体"/>
        <charset val="134"/>
        <scheme val="minor"/>
      </rPr>
      <t xml:space="preserve">（验收由使用部门及物资采购与管理部门共同组成， 验收人：王老师15900193372 ） </t>
    </r>
    <r>
      <rPr>
        <sz val="16"/>
        <color theme="1"/>
        <rFont val="宋体"/>
        <charset val="134"/>
        <scheme val="minor"/>
      </rPr>
      <t xml:space="preserve">
①中标人已按照清单内容提供了全部产品及完整的技术资料，其中技术资料包括但不限于货物配置清单、产品说明书、图纸、操作手册、维护手册（含维修密码及接口数据）、质量保证文件、服务指南等，所有外文资料须提供中文译本。
②货物符合反拍清单内的规格参数，性能满足要求。
③货物具备产品合格证。
④货物如需计量检定的应提供相关计量检定部门出具的合法检定报告。
⑤进口货物必须具有报关证明文件、原产地证明和商检合格证明文件。
⑥投标人负责将货物安全无损运抵采购人指定地点，并承担包括但不限于货物的包装、运输、保险、装卸、安装调试、培训、商检及计量检测、关税、增值税和进口代理等费用。
⑦货物安装调试完毕，能正常运行。</t>
    </r>
  </si>
  <si>
    <t>培训</t>
  </si>
  <si>
    <t>4.投标人应派专业技术人员免费对采购单位指定人员进行定期培训及指导，直至其完全掌握货物的功能应用及基本故障处理技术。</t>
  </si>
  <si>
    <t>关于知识产权</t>
  </si>
  <si>
    <t>5.1提供的货物必须是合法厂家生产和经销的原包装产品（包括零配件），必须具备生产日期、厂家、厂址、产品合格证等。</t>
  </si>
  <si>
    <t>5.2投标人应保证采购人在使用货物或其任何一部分时，免受第三方提出的侵犯其专利权、商标权、著作权或其它知识产权的起诉或司法干预。投标人保证所提供软件的合法性，如果发生上述起诉或干预，则其法律责任均由中标人负责。所发生的任何知识产权纠纷与采购人无关。</t>
  </si>
  <si>
    <t>关于商检</t>
  </si>
  <si>
    <t>6.依据相关法律法规要求，如所提供的货物需由国家商检部门进行商检的，商检、检疫费用由中标人承担。</t>
  </si>
  <si>
    <t>投标单位盖章区域（需盖章）</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</si>
</sst>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_ "/>
  </numFmts>
  <fonts count="41">
    <font>
      <sz val="11"/>
      <color theme="1"/>
      <name val="宋体"/>
      <charset val="134"/>
      <scheme val="minor"/>
    </font>
    <font>
      <sz val="12"/>
      <color theme="1"/>
      <name val="宋体"/>
      <charset val="134"/>
      <scheme val="minor"/>
    </font>
    <font>
      <b/>
      <sz val="30"/>
      <color theme="1"/>
      <name val="宋体"/>
      <charset val="134"/>
      <scheme val="minor"/>
    </font>
    <font>
      <b/>
      <sz val="18"/>
      <color theme="1"/>
      <name val="宋体"/>
      <charset val="134"/>
      <scheme val="minor"/>
    </font>
    <font>
      <b/>
      <sz val="18"/>
      <color rgb="FFFF0000"/>
      <name val="宋体"/>
      <charset val="134"/>
      <scheme val="minor"/>
    </font>
    <font>
      <b/>
      <sz val="16"/>
      <color theme="1"/>
      <name val="宋体"/>
      <charset val="134"/>
      <scheme val="minor"/>
    </font>
    <font>
      <b/>
      <sz val="16"/>
      <name val="宋体"/>
      <charset val="134"/>
    </font>
    <font>
      <sz val="16"/>
      <name val="宋体"/>
      <charset val="134"/>
    </font>
    <font>
      <sz val="12"/>
      <name val="宋体"/>
      <charset val="134"/>
    </font>
    <font>
      <u/>
      <sz val="11"/>
      <color rgb="FF0000FF"/>
      <name val="宋体"/>
      <charset val="134"/>
      <scheme val="minor"/>
    </font>
    <font>
      <b/>
      <sz val="20"/>
      <name val="宋体"/>
      <charset val="134"/>
    </font>
    <font>
      <sz val="20"/>
      <color rgb="FFFF0000"/>
      <name val="宋体"/>
      <charset val="134"/>
      <scheme val="minor"/>
    </font>
    <font>
      <b/>
      <sz val="20"/>
      <color theme="1"/>
      <name val="宋体"/>
      <charset val="134"/>
      <scheme val="minor"/>
    </font>
    <font>
      <sz val="16"/>
      <color theme="1"/>
      <name val="宋体"/>
      <charset val="134"/>
    </font>
    <font>
      <sz val="16"/>
      <color theme="1"/>
      <name val="宋体"/>
      <charset val="134"/>
      <scheme val="minor"/>
    </font>
    <font>
      <sz val="14"/>
      <color rgb="FFFF0000"/>
      <name val="宋体"/>
      <charset val="134"/>
      <scheme val="minor"/>
    </font>
    <font>
      <u/>
      <sz val="11"/>
      <color rgb="FF0000FF"/>
      <name val="宋体"/>
      <charset val="0"/>
      <scheme val="minor"/>
    </font>
    <font>
      <u/>
      <sz val="11"/>
      <color rgb="FF800080"/>
      <name val="宋体"/>
      <charset val="0"/>
      <scheme val="minor"/>
    </font>
    <font>
      <u/>
      <sz val="11"/>
      <color rgb="FF800080"/>
      <name val="宋体"/>
      <charset val="134"/>
      <scheme val="minor"/>
    </font>
    <font>
      <sz val="10"/>
      <color theme="1"/>
      <name val="宋体"/>
      <charset val="134"/>
      <scheme val="minor"/>
    </font>
    <font>
      <sz val="16"/>
      <color rgb="FFFF0000"/>
      <name val="宋体"/>
      <charset val="134"/>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6"/>
      <color rgb="FFFF0000"/>
      <name val="宋体"/>
      <charset val="134"/>
      <scheme val="minor"/>
    </font>
    <font>
      <b/>
      <sz val="16"/>
      <color rgb="FFFF0000"/>
      <name val="宋体"/>
      <charset val="134"/>
    </font>
    <font>
      <sz val="16"/>
      <color rgb="FFFF000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indexed="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10"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1" applyNumberFormat="0" applyFill="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6" fillId="0" borderId="0" applyNumberFormat="0" applyFill="0" applyBorder="0" applyAlignment="0" applyProtection="0">
      <alignment vertical="center"/>
    </xf>
    <xf numFmtId="0" fontId="27" fillId="3" borderId="13" applyNumberFormat="0" applyAlignment="0" applyProtection="0">
      <alignment vertical="center"/>
    </xf>
    <xf numFmtId="0" fontId="28" fillId="4" borderId="14" applyNumberFormat="0" applyAlignment="0" applyProtection="0">
      <alignment vertical="center"/>
    </xf>
    <xf numFmtId="0" fontId="29" fillId="4" borderId="13" applyNumberFormat="0" applyAlignment="0" applyProtection="0">
      <alignment vertical="center"/>
    </xf>
    <xf numFmtId="0" fontId="30" fillId="5" borderId="15" applyNumberFormat="0" applyAlignment="0" applyProtection="0">
      <alignment vertical="center"/>
    </xf>
    <xf numFmtId="0" fontId="31" fillId="0" borderId="16" applyNumberFormat="0" applyFill="0" applyAlignment="0" applyProtection="0">
      <alignment vertical="center"/>
    </xf>
    <xf numFmtId="0" fontId="32" fillId="0" borderId="17"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cellStyleXfs>
  <cellXfs count="66">
    <xf numFmtId="0" fontId="0" fillId="0" borderId="0" xfId="0">
      <alignment vertical="center"/>
    </xf>
    <xf numFmtId="0" fontId="1" fillId="0" borderId="0" xfId="0" applyFont="1">
      <alignment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4" xfId="0" applyFont="1" applyFill="1" applyBorder="1" applyAlignment="1">
      <alignment horizontal="center" vertical="center"/>
    </xf>
    <xf numFmtId="0" fontId="5" fillId="0" borderId="1" xfId="0" applyFont="1" applyFill="1" applyBorder="1" applyAlignment="1">
      <alignment horizontal="left" vertical="center"/>
    </xf>
    <xf numFmtId="0" fontId="5" fillId="0" borderId="2" xfId="0" applyFont="1" applyFill="1" applyBorder="1" applyAlignment="1">
      <alignment horizontal="left" vertical="center"/>
    </xf>
    <xf numFmtId="176" fontId="6" fillId="0" borderId="3" xfId="0" applyNumberFormat="1" applyFont="1" applyFill="1" applyBorder="1" applyAlignment="1">
      <alignment horizontal="center" vertical="center" wrapText="1"/>
    </xf>
    <xf numFmtId="0" fontId="7" fillId="0" borderId="3" xfId="0" applyFont="1" applyFill="1" applyBorder="1" applyAlignment="1">
      <alignment horizontal="center" vertical="center"/>
    </xf>
    <xf numFmtId="0" fontId="7" fillId="0" borderId="3" xfId="0" applyFont="1" applyFill="1" applyBorder="1" applyAlignment="1">
      <alignment horizontal="center" vertical="center" wrapText="1"/>
    </xf>
    <xf numFmtId="0" fontId="8" fillId="0" borderId="3" xfId="0" applyFont="1" applyFill="1" applyBorder="1" applyAlignment="1">
      <alignment vertical="center" wrapText="1"/>
    </xf>
    <xf numFmtId="0" fontId="8" fillId="0" borderId="3" xfId="0" applyFont="1" applyFill="1" applyBorder="1" applyAlignment="1">
      <alignment horizontal="center" vertical="center"/>
    </xf>
    <xf numFmtId="0" fontId="9" fillId="0" borderId="3" xfId="6" applyFont="1" applyBorder="1" applyAlignment="1">
      <alignment horizontal="center" vertical="center"/>
    </xf>
    <xf numFmtId="0" fontId="9" fillId="0" borderId="3" xfId="6" applyFont="1" applyBorder="1" applyAlignment="1">
      <alignment horizontal="center" vertical="center" wrapText="1"/>
    </xf>
    <xf numFmtId="0" fontId="8" fillId="0" borderId="5" xfId="0" applyFont="1" applyFill="1" applyBorder="1" applyAlignment="1">
      <alignment vertical="center" wrapText="1"/>
    </xf>
    <xf numFmtId="0" fontId="8" fillId="0" borderId="5" xfId="0" applyFont="1" applyFill="1" applyBorder="1" applyAlignment="1">
      <alignment horizontal="center" vertical="center"/>
    </xf>
    <xf numFmtId="0" fontId="7" fillId="0" borderId="5"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0" fillId="0" borderId="3" xfId="0" applyFont="1" applyFill="1" applyBorder="1" applyAlignment="1">
      <alignment vertical="center" wrapText="1"/>
    </xf>
    <xf numFmtId="177" fontId="12" fillId="0" borderId="3" xfId="0" applyNumberFormat="1" applyFont="1" applyFill="1" applyBorder="1" applyAlignment="1">
      <alignment horizontal="center" vertical="center"/>
    </xf>
    <xf numFmtId="0" fontId="7" fillId="0" borderId="1" xfId="0" applyFont="1" applyFill="1" applyBorder="1" applyAlignment="1">
      <alignment horizontal="left" vertical="center" wrapText="1"/>
    </xf>
    <xf numFmtId="0" fontId="7" fillId="0" borderId="2" xfId="0" applyFont="1" applyFill="1" applyBorder="1" applyAlignment="1">
      <alignment horizontal="left" vertical="center" wrapText="1"/>
    </xf>
    <xf numFmtId="0" fontId="5" fillId="0" borderId="3"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13" fillId="0" borderId="3" xfId="0" applyFont="1" applyFill="1" applyBorder="1" applyAlignment="1">
      <alignment horizontal="center" vertical="center" wrapText="1"/>
    </xf>
    <xf numFmtId="0" fontId="13" fillId="0" borderId="3"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14" fillId="0" borderId="6"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4" fillId="0" borderId="2" xfId="0" applyFont="1" applyFill="1" applyBorder="1" applyAlignment="1">
      <alignment horizontal="left" vertical="center" wrapText="1"/>
    </xf>
    <xf numFmtId="0" fontId="14" fillId="0" borderId="7"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2" fillId="0" borderId="4" xfId="0" applyFont="1" applyFill="1" applyBorder="1" applyAlignment="1">
      <alignment horizontal="center" vertical="center"/>
    </xf>
    <xf numFmtId="178" fontId="4" fillId="0" borderId="1" xfId="0" applyNumberFormat="1" applyFont="1" applyFill="1" applyBorder="1" applyAlignment="1">
      <alignment horizontal="center" vertical="center"/>
    </xf>
    <xf numFmtId="178" fontId="4" fillId="0" borderId="4" xfId="0" applyNumberFormat="1" applyFont="1" applyFill="1" applyBorder="1" applyAlignment="1">
      <alignment horizontal="center" vertical="center"/>
    </xf>
    <xf numFmtId="0" fontId="5" fillId="0" borderId="4" xfId="0" applyFont="1" applyFill="1" applyBorder="1" applyAlignment="1">
      <alignment horizontal="left" vertical="center"/>
    </xf>
    <xf numFmtId="176" fontId="5" fillId="0" borderId="3"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16" fillId="0" borderId="3" xfId="6" applyBorder="1" applyAlignment="1">
      <alignment vertical="center" wrapText="1"/>
    </xf>
    <xf numFmtId="0" fontId="16" fillId="0" borderId="3" xfId="6" applyNumberFormat="1" applyFill="1" applyBorder="1" applyAlignment="1">
      <alignment horizontal="center" vertical="center" wrapText="1"/>
    </xf>
    <xf numFmtId="0" fontId="17" fillId="0" borderId="3" xfId="6" applyFont="1" applyBorder="1" applyAlignment="1">
      <alignment vertical="center" wrapText="1"/>
    </xf>
    <xf numFmtId="0" fontId="18" fillId="0" borderId="3" xfId="6" applyFont="1" applyBorder="1" applyAlignment="1">
      <alignment vertical="center" wrapText="1"/>
    </xf>
    <xf numFmtId="0" fontId="18" fillId="0" borderId="9" xfId="6" applyFont="1" applyBorder="1" applyAlignment="1">
      <alignment vertical="center" wrapText="1"/>
    </xf>
    <xf numFmtId="0" fontId="17" fillId="0" borderId="9" xfId="6" applyFont="1" applyBorder="1" applyAlignment="1">
      <alignment vertical="center" wrapText="1"/>
    </xf>
    <xf numFmtId="0" fontId="19" fillId="0" borderId="3" xfId="0" applyFont="1" applyFill="1" applyBorder="1" applyAlignment="1">
      <alignment vertical="center"/>
    </xf>
    <xf numFmtId="0" fontId="0" fillId="0" borderId="3" xfId="0" applyBorder="1">
      <alignment vertical="center"/>
    </xf>
    <xf numFmtId="0" fontId="20" fillId="0" borderId="1"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5" fillId="0" borderId="4" xfId="0" applyFont="1" applyFill="1" applyBorder="1" applyAlignment="1">
      <alignment horizontal="center" vertical="center"/>
    </xf>
    <xf numFmtId="0" fontId="13" fillId="0" borderId="4" xfId="0" applyFont="1" applyFill="1" applyBorder="1" applyAlignment="1">
      <alignment horizontal="left" vertical="center" wrapText="1"/>
    </xf>
    <xf numFmtId="0" fontId="14" fillId="0" borderId="4" xfId="0" applyFont="1" applyFill="1" applyBorder="1" applyAlignment="1">
      <alignment horizontal="left" vertical="center" wrapText="1"/>
    </xf>
    <xf numFmtId="0" fontId="15" fillId="0" borderId="4"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9" Type="http://schemas.openxmlformats.org/officeDocument/2006/relationships/image" Target="media/image9.png"/><Relationship Id="rId8" Type="http://schemas.openxmlformats.org/officeDocument/2006/relationships/image" Target="media/image8.png"/><Relationship Id="rId7"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7" Type="http://schemas.openxmlformats.org/officeDocument/2006/relationships/image" Target="media/image17.png"/><Relationship Id="rId16" Type="http://schemas.openxmlformats.org/officeDocument/2006/relationships/image" Target="media/image16.png"/><Relationship Id="rId15" Type="http://schemas.openxmlformats.org/officeDocument/2006/relationships/image" Target="media/image15.png"/><Relationship Id="rId14" Type="http://schemas.openxmlformats.org/officeDocument/2006/relationships/image" Target="media/image14.png"/><Relationship Id="rId13" Type="http://schemas.openxmlformats.org/officeDocument/2006/relationships/image" Target="media/image13.png"/><Relationship Id="rId12" Type="http://schemas.openxmlformats.org/officeDocument/2006/relationships/image" Target="media/image12.png"/><Relationship Id="rId11" Type="http://schemas.openxmlformats.org/officeDocument/2006/relationships/image" Target="media/image11.png"/><Relationship Id="rId10" Type="http://schemas.openxmlformats.org/officeDocument/2006/relationships/image" Target="media/image10.png"/><Relationship Id="rId1" Type="http://schemas.openxmlformats.org/officeDocument/2006/relationships/image" Target="media/image1.png"/></Relationships>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www.wps.cn/officeDocument/2020/cellImage" Target="cellimag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s://item.jd.com/68643523179.html?pcdk=cHL6yYbuR384BKBKCVkZIg1rL-ncuJ35B58cV4gVsUM=.M8AW.sbc1" TargetMode="External"/><Relationship Id="rId8" Type="http://schemas.openxmlformats.org/officeDocument/2006/relationships/hyperlink" Target="https://item.jd.com/100149711467.html?pcdk=CPeKJ8umWu0QEOL7obHLoVOlUMnYZHxqL0XqUPJ69Zg%3D.rQ4a.tlbT&amp;spmTag=YTAyMTkuYjAwMjM1Ni5jMDAwMDcyMTAua2V5d29yZF9lbnRlciU0MDE3ODA0MDI1MzcyMDklMjMxNzc1NzI0ODExMzkyMTcyNjM3OTc2MCUyMzU5MzczODM2NyUyQ2EwMjQwLmIwMDI0OTMuYzAwMDA0MDI3LjQ2JTIzc2t1X2NhcmQlNDAxNzgwNDA2NDYwMTYwJTIzMTc3NTcyNDgxMTM5MjE3MjYzNzk3NjAlMjM3Mjc4MDA0MTY#switch-sku" TargetMode="External"/><Relationship Id="rId7" Type="http://schemas.openxmlformats.org/officeDocument/2006/relationships/hyperlink" Target="https://item.jd.com/10160374318628.html?pcdk=NFLJK77MN74iwO7ZkkDXl1S5eaE8-wY7RV7dICAJGMxdzDAEZPhbXhEciyojoGt-.3z6a.aI3x&amp;spmTag=YTAyMTkuYjAwMjM1Ni5jMDAwMDcyMTAua2V5d29yZF9lbnRlciU0MDE3ODA0MDI1MzcyMDklMjMxNzc1NzI0ODExMzkyMTcyNjM3OTc2MCUyMzU5MzczODM2NyUyQ2EwMjQwLmIwMDI0OTMuYzAwMDA0MDI3LjIlMjNza3VfY2FyZCU0MDE3ODA0MDU5NTMwOTUlMjMxNzc1NzI0ODExMzkyMTcyNjM3OTc2MCUyMzE5OTU4Mjk3NDM" TargetMode="External"/><Relationship Id="rId6" Type="http://schemas.openxmlformats.org/officeDocument/2006/relationships/hyperlink" Target="https://item.jd.com/1703357850.html?pcdk=M_Yj7NcQ9GXzbeOr3SGC9i6yq1FcekysER7XawLmkbU=.M8AW.sbc1" TargetMode="External"/><Relationship Id="rId5" Type="http://schemas.openxmlformats.org/officeDocument/2006/relationships/hyperlink" Target="https://detail.tmall.com/item.htm?from=cart&amp;id=645989289429&amp;mi_id=0000dvsgBNGLbd7742D1Rz_GVjwiWRgzPQQvuQSqjVQG-pg&amp;skuId=4657509853995&amp;spm=a1z0d.6639537%2F202410.item.d645989289429.67217484lilHIo&amp;upStreamPrice=19100" TargetMode="External"/><Relationship Id="rId4" Type="http://schemas.openxmlformats.org/officeDocument/2006/relationships/hyperlink" Target="https://detail.tmall.com/item.htm?app=chrome&amp;bxsign=scdgSTQQE32079M0RMPP7lR4S4NoW7yIvYUzhW0TSOhom2_TlUcfH4LmNvWSwNnSRo-puEmYNEeCg1IvHjo61FuL2ja-n7jXsk36s4kOmxVk20X8h-roHaMeD_7LDzXUl0a&amp;cpp=1&amp;id=1031302389145&amp;price=8.8&amp;shareUniqueId=36200294617&amp;share_crt_v=1&amp;shareurl=true&amp;short_name=h.R583N6XXbb6e9b7&amp;sourceType=item%2Citem&amp;sp_tk=QU9JQjVDeUN2NVE%3D&amp;spm=a2159r.13376460.0.0&amp;suid=8611ba4d-2c49-4919-b77a-7f3b08180f11&amp;tbSocialPopKey=shareItem&amp;tk=AOIB5CyCv5Q&amp;un=d43fd83280caa2b54b68d5f77a161062&amp;un_site=0&amp;ut_sk=1.ZySih4u%2BTI4DAHmZEBBaDaaG_21646297_1780022738341.Copy.1&amp;wxsign=tbwhCTq4qeKCdMyq5eXtpw0EUQv0F6tAH1mqvkwi-OnsKQPOmYpofmcrpXV4LPTpAt1gVQ4-vsCGwNtHcg-kM0prWZ8lIKtg1UelD2qWR2QCW5X-PT5LTXKJXu__JT-8Bae&amp;skuId=6043459360774" TargetMode="External"/><Relationship Id="rId3" Type="http://schemas.openxmlformats.org/officeDocument/2006/relationships/hyperlink" Target="https://item.jd.com/100036957817.html?pcdk=nVXITkGUERciiM5hz-p50I_jHIcERCQNBsxU51mdlZFFdrHJtYohslPTxq_qalVV.rQ4a.tlbT#switch-sku" TargetMode="External"/><Relationship Id="rId2" Type="http://schemas.openxmlformats.org/officeDocument/2006/relationships/hyperlink" Target="https://item.jd.com/100163915386.html?pcdk=lV4c8bBAxQ2fVk3O1eqsAcMT6ucHiDzYN_CsdJMFDL-Nb7hwsttJqYBlQuz4QS0E.rQ4a.tlbT#switch-sku" TargetMode="External"/><Relationship Id="rId17" Type="http://schemas.openxmlformats.org/officeDocument/2006/relationships/hyperlink" Target="https://item.jd.com/100221533223.html?pcdk=1ZBH5TU8gVX8bxmcZpT_izbrxsdXUnmISlv6rBCR_H8%3D.rQ4a.tlbT&amp;spmTag=YTAyMTkuYjAwMjM1Ni5jMDAwMDcyMTAua2V5d29yZF9lbnRlciU0MDE3ODA0MDI1MzcyMDklMjMxNzc1NzI0ODExMzkyMTcyNjM3OTc2MCUyMzU5MzczODM2NyUyQ2EwMjQwLmIwMDI0OTMuYzAwMDA0MDI3LjExJTIzc2t1X2NhcmQlNDAxNzgwNDA3Mjc5NjA4JTIzMTc3NTcyNDgxMTM5MjE3MjYzNzk3NjAlMjM2Njg3MzEyMTI#switch-sku" TargetMode="External"/><Relationship Id="rId16" Type="http://schemas.openxmlformats.org/officeDocument/2006/relationships/hyperlink" Target="https://item.jd.com/10160372694279.html?pcdk=jyAdPNi8P8gAVWvgtd5LK9jcOKvhEFrU4W8f0fJ91n5YonG1Cck7BR1J4cuVMQ2j.rQ4a.tlbT&amp;spmTag=YTAyMTkuYjAwMjM1Ni5jMDAwMDcyMTAua2V5d29yZF9lbnRlciU0MDE3ODA0MDI1MzcyMDklMjMxNzc1NzI0ODExMzkyMTcyNjM3OTc2MCUyMzU5MzczODM2NyUyQ2EwMjQwLmIwMDI0OTMuYzAwMDA0MDI3LjclMjNza3VfY2FyZCU0MDE3ODA0MDU2MTYwNTYlMjMxNzc1NzI0ODExMzkyMTcyNjM3OTc2MCUyMzg3NzEyMDEyMQ#switch-sku" TargetMode="External"/><Relationship Id="rId15" Type="http://schemas.openxmlformats.org/officeDocument/2006/relationships/hyperlink" Target="https://item.jd.com/10082281260096.html?pcdk=_2uugDKxENha2M561v9gp8A6FjxYbJyw6ZkvjI6dMBU=.M8AW.sbc1" TargetMode="External"/><Relationship Id="rId14" Type="http://schemas.openxmlformats.org/officeDocument/2006/relationships/hyperlink" Target="https://item.jd.com/4488944.html?pcdk=ExDGNBSDWuLDUpfML0YQ58MAhtISfSL5sIOBRIu2SBI%3D.rQ4a.tlbT#switch-sku" TargetMode="External"/><Relationship Id="rId13" Type="http://schemas.openxmlformats.org/officeDocument/2006/relationships/hyperlink" Target="https://item.jd.com/10169917185161.html?pcdk=BG2tNQ_wP1iG3rYTpLqXlfAiMIrOtPd1ma7H_QPFjyoohVp4ciHWSJnQqJkoj_DC.rQ4a.tlbT#switch-sku" TargetMode="External"/><Relationship Id="rId12" Type="http://schemas.openxmlformats.org/officeDocument/2006/relationships/hyperlink" Target="https://item.jd.com/1703488177.html?pcdk=mAf7f67TAboTQyd6-Sw0_tpGlEkCKLwQ2l3oqzJ4M5g=.3z6a.aI3x&amp;spmTag=YTAyNDAuYjAwMjQ5My5jMDAwMDQwMjcuMyUyM3NrdV9jYXJkJTQwMTc4MDQwMzg2MTU4NCUyMzE3NzU3MjQ4MTEzOTIxNzI2Mzc5NzYwJTIzODYzODkxMzk5" TargetMode="External"/><Relationship Id="rId11" Type="http://schemas.openxmlformats.org/officeDocument/2006/relationships/hyperlink" Target="https://item.jd.com/10298367206.html?pcdk=LYOAGDMTcp7q2vOalro8mb30tyqX6NxPuXRlmfKHmsA=.M8AW.sbc1" TargetMode="External"/><Relationship Id="rId10" Type="http://schemas.openxmlformats.org/officeDocument/2006/relationships/hyperlink" Target="https://item.jd.com/10101911027.html?pcdk=PpoYwhLL0DcxGmf7QDegyIeH348L_qm_LVhjxjw-t3Y=.M8AW.sbc1" TargetMode="External"/><Relationship Id="rId1" Type="http://schemas.openxmlformats.org/officeDocument/2006/relationships/hyperlink" Target="https://detail.tmall.com/item.htm?id=584801683058&amp;mi_id=0000QFikU3gBmo5MZaQUyw7Vyt6A7K2fgRdo9vYYRpbSi80&amp;skuId=4911291291233&amp;spm=a21xtw.29978516.0.0&amp;xxc=shop"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J42"/>
  <sheetViews>
    <sheetView tabSelected="1" topLeftCell="A30" workbookViewId="0">
      <selection activeCell="H5" sqref="H5"/>
    </sheetView>
  </sheetViews>
  <sheetFormatPr defaultColWidth="9" defaultRowHeight="13.5"/>
  <cols>
    <col min="1" max="1" width="9.625" customWidth="1"/>
    <col min="2" max="2" width="22.4916666666667" customWidth="1"/>
    <col min="3" max="3" width="14.4083333333333" customWidth="1"/>
    <col min="4" max="4" width="27.9416666666667" customWidth="1"/>
    <col min="5" max="5" width="12" customWidth="1"/>
    <col min="6" max="6" width="11.75" customWidth="1"/>
    <col min="7" max="7" width="13.5" customWidth="1"/>
    <col min="8" max="8" width="14.2666666666667" customWidth="1"/>
    <col min="9" max="9" width="30.625" customWidth="1"/>
    <col min="10" max="10" width="53.25" customWidth="1"/>
  </cols>
  <sheetData>
    <row r="1" ht="38" customHeight="1" spans="1:10">
      <c r="A1" s="2" t="s">
        <v>0</v>
      </c>
      <c r="B1" s="3"/>
      <c r="C1" s="3"/>
      <c r="D1" s="3"/>
      <c r="E1" s="3"/>
      <c r="F1" s="3"/>
      <c r="G1" s="3"/>
      <c r="H1" s="3"/>
      <c r="I1" s="3"/>
      <c r="J1" s="46"/>
    </row>
    <row r="2" ht="37" customHeight="1" spans="1:10">
      <c r="A2" s="4" t="s">
        <v>1</v>
      </c>
      <c r="B2" s="4"/>
      <c r="C2" s="5" t="s">
        <v>2</v>
      </c>
      <c r="D2" s="6"/>
      <c r="E2" s="6"/>
      <c r="F2" s="7"/>
      <c r="G2" s="8" t="s">
        <v>3</v>
      </c>
      <c r="H2" s="9"/>
      <c r="I2" s="47">
        <v>15000</v>
      </c>
      <c r="J2" s="48"/>
    </row>
    <row r="3" ht="38" customHeight="1" spans="1:10">
      <c r="A3" s="10" t="s">
        <v>4</v>
      </c>
      <c r="B3" s="11"/>
      <c r="C3" s="11"/>
      <c r="D3" s="11"/>
      <c r="E3" s="11"/>
      <c r="F3" s="11"/>
      <c r="G3" s="11"/>
      <c r="H3" s="11"/>
      <c r="I3" s="11"/>
      <c r="J3" s="49"/>
    </row>
    <row r="4" ht="50" customHeight="1" spans="1:10">
      <c r="A4" s="12" t="s">
        <v>5</v>
      </c>
      <c r="B4" s="12" t="s">
        <v>6</v>
      </c>
      <c r="C4" s="12" t="s">
        <v>7</v>
      </c>
      <c r="D4" s="12" t="s">
        <v>8</v>
      </c>
      <c r="E4" s="12" t="s">
        <v>9</v>
      </c>
      <c r="F4" s="12" t="s">
        <v>10</v>
      </c>
      <c r="G4" s="12" t="s">
        <v>11</v>
      </c>
      <c r="H4" s="12" t="s">
        <v>12</v>
      </c>
      <c r="I4" s="50" t="s">
        <v>13</v>
      </c>
      <c r="J4" s="50" t="s">
        <v>14</v>
      </c>
    </row>
    <row r="5" ht="141" customHeight="1" spans="1:10">
      <c r="A5" s="13">
        <v>1</v>
      </c>
      <c r="B5" s="14" t="s">
        <v>15</v>
      </c>
      <c r="C5" s="12" t="s">
        <v>16</v>
      </c>
      <c r="D5" s="15" t="s">
        <v>17</v>
      </c>
      <c r="E5" s="16">
        <v>1</v>
      </c>
      <c r="F5" s="16" t="s">
        <v>18</v>
      </c>
      <c r="G5" s="17"/>
      <c r="H5" s="17"/>
      <c r="I5" s="51" t="str">
        <f>_xlfn.DISPIMG("ID_8A40718EBB9745A1A6A851AA541002A6",1)</f>
        <v>=DISPIMG("ID_8A40718EBB9745A1A6A851AA541002A6",1)</v>
      </c>
      <c r="J5" s="52" t="s">
        <v>19</v>
      </c>
    </row>
    <row r="6" ht="120" customHeight="1" spans="1:10">
      <c r="A6" s="13">
        <v>2</v>
      </c>
      <c r="B6" s="14" t="s">
        <v>20</v>
      </c>
      <c r="C6" s="12" t="s">
        <v>21</v>
      </c>
      <c r="D6" s="15" t="s">
        <v>22</v>
      </c>
      <c r="E6" s="16">
        <v>4</v>
      </c>
      <c r="F6" s="16" t="s">
        <v>23</v>
      </c>
      <c r="G6" s="17"/>
      <c r="H6" s="17"/>
      <c r="I6" s="53" t="str">
        <f>_xlfn.DISPIMG("ID_DB3E444F86E04BC89ED9A8D8F29E2A2C",1)</f>
        <v>=DISPIMG("ID_DB3E444F86E04BC89ED9A8D8F29E2A2C",1)</v>
      </c>
      <c r="J6" s="54" t="s">
        <v>24</v>
      </c>
    </row>
    <row r="7" ht="120" customHeight="1" spans="1:10">
      <c r="A7" s="13">
        <v>3</v>
      </c>
      <c r="B7" s="14" t="s">
        <v>25</v>
      </c>
      <c r="C7" s="12" t="s">
        <v>21</v>
      </c>
      <c r="D7" s="15" t="s">
        <v>26</v>
      </c>
      <c r="E7" s="16">
        <v>4</v>
      </c>
      <c r="F7" s="16" t="s">
        <v>27</v>
      </c>
      <c r="G7" s="17"/>
      <c r="H7" s="17"/>
      <c r="I7" s="51" t="str">
        <f>_xlfn.DISPIMG("ID_AB5278AE322447F7BC05FEF836BD4297",1)</f>
        <v>=DISPIMG("ID_AB5278AE322447F7BC05FEF836BD4297",1)</v>
      </c>
      <c r="J7" s="52" t="s">
        <v>28</v>
      </c>
    </row>
    <row r="8" ht="120" customHeight="1" spans="1:10">
      <c r="A8" s="13">
        <v>4</v>
      </c>
      <c r="B8" s="14" t="s">
        <v>29</v>
      </c>
      <c r="C8" s="12" t="s">
        <v>21</v>
      </c>
      <c r="D8" s="15" t="s">
        <v>30</v>
      </c>
      <c r="E8" s="16">
        <v>4</v>
      </c>
      <c r="F8" s="16" t="s">
        <v>27</v>
      </c>
      <c r="G8" s="17"/>
      <c r="H8" s="17"/>
      <c r="I8" s="53" t="str">
        <f>_xlfn.DISPIMG("ID_8A34432610514C74A9DB36821040B112",1)</f>
        <v>=DISPIMG("ID_8A34432610514C74A9DB36821040B112",1)</v>
      </c>
      <c r="J8" s="52" t="s">
        <v>31</v>
      </c>
    </row>
    <row r="9" ht="120" customHeight="1" spans="1:10">
      <c r="A9" s="13">
        <v>5</v>
      </c>
      <c r="B9" s="14" t="s">
        <v>32</v>
      </c>
      <c r="C9" s="12" t="s">
        <v>21</v>
      </c>
      <c r="D9" s="15" t="s">
        <v>33</v>
      </c>
      <c r="E9" s="16">
        <v>3</v>
      </c>
      <c r="F9" s="16" t="s">
        <v>27</v>
      </c>
      <c r="G9" s="17"/>
      <c r="H9" s="17"/>
      <c r="I9" s="51" t="str">
        <f>_xlfn.DISPIMG("ID_8F34D9466ED0462C84A9F94D6B514C70",1)</f>
        <v>=DISPIMG("ID_8F34D9466ED0462C84A9F94D6B514C70",1)</v>
      </c>
      <c r="J9" s="52" t="s">
        <v>34</v>
      </c>
    </row>
    <row r="10" ht="127" customHeight="1" spans="1:10">
      <c r="A10" s="13">
        <v>6</v>
      </c>
      <c r="B10" s="14" t="s">
        <v>35</v>
      </c>
      <c r="C10" s="12" t="s">
        <v>21</v>
      </c>
      <c r="D10" s="15" t="s">
        <v>36</v>
      </c>
      <c r="E10" s="16">
        <v>3</v>
      </c>
      <c r="F10" s="16" t="s">
        <v>27</v>
      </c>
      <c r="G10" s="17"/>
      <c r="H10" s="17"/>
      <c r="I10" s="53" t="str">
        <f>_xlfn.DISPIMG("ID_1C1A06A96BBA4AC1B8941EF6E65FEF68",1)</f>
        <v>=DISPIMG("ID_1C1A06A96BBA4AC1B8941EF6E65FEF68",1)</v>
      </c>
      <c r="J10" s="55" t="s">
        <v>37</v>
      </c>
    </row>
    <row r="11" ht="120" customHeight="1" spans="1:10">
      <c r="A11" s="13">
        <v>7</v>
      </c>
      <c r="B11" s="14" t="s">
        <v>38</v>
      </c>
      <c r="C11" s="12" t="s">
        <v>21</v>
      </c>
      <c r="D11" s="15" t="s">
        <v>39</v>
      </c>
      <c r="E11" s="16">
        <v>3</v>
      </c>
      <c r="F11" s="16" t="s">
        <v>40</v>
      </c>
      <c r="G11" s="18"/>
      <c r="H11" s="17"/>
      <c r="I11" s="51" t="str">
        <f>_xlfn.DISPIMG("ID_2CC441055CA84948B8289C5721904403",1)</f>
        <v>=DISPIMG("ID_2CC441055CA84948B8289C5721904403",1)</v>
      </c>
      <c r="J11" s="55" t="s">
        <v>41</v>
      </c>
    </row>
    <row r="12" ht="120" customHeight="1" spans="1:10">
      <c r="A12" s="13">
        <v>8</v>
      </c>
      <c r="B12" s="14" t="s">
        <v>42</v>
      </c>
      <c r="C12" s="12" t="s">
        <v>43</v>
      </c>
      <c r="D12" s="15" t="s">
        <v>44</v>
      </c>
      <c r="E12" s="16">
        <v>2</v>
      </c>
      <c r="F12" s="16" t="s">
        <v>45</v>
      </c>
      <c r="G12" s="16"/>
      <c r="H12" s="17"/>
      <c r="I12" s="51" t="str">
        <f>_xlfn.DISPIMG("ID_01EE1FA58F6B4104B31B0FF09DFCFE75",1)</f>
        <v>=DISPIMG("ID_01EE1FA58F6B4104B31B0FF09DFCFE75",1)</v>
      </c>
      <c r="J12" s="52" t="s">
        <v>46</v>
      </c>
    </row>
    <row r="13" ht="120" customHeight="1" spans="1:10">
      <c r="A13" s="13">
        <v>9</v>
      </c>
      <c r="B13" s="14" t="s">
        <v>47</v>
      </c>
      <c r="C13" s="12" t="s">
        <v>43</v>
      </c>
      <c r="D13" s="15" t="s">
        <v>48</v>
      </c>
      <c r="E13" s="16">
        <v>3</v>
      </c>
      <c r="F13" s="16" t="s">
        <v>45</v>
      </c>
      <c r="G13" s="16"/>
      <c r="H13" s="17"/>
      <c r="I13" s="51" t="str">
        <f>_xlfn.DISPIMG("ID_774E99FCADB64EC4B6CAFA6DDF78478E",1)</f>
        <v>=DISPIMG("ID_774E99FCADB64EC4B6CAFA6DDF78478E",1)</v>
      </c>
      <c r="J13" s="52" t="s">
        <v>49</v>
      </c>
    </row>
    <row r="14" ht="120" customHeight="1" spans="1:10">
      <c r="A14" s="13">
        <v>10</v>
      </c>
      <c r="B14" s="14" t="s">
        <v>50</v>
      </c>
      <c r="C14" s="12" t="s">
        <v>43</v>
      </c>
      <c r="D14" s="15" t="s">
        <v>51</v>
      </c>
      <c r="E14" s="16">
        <v>1</v>
      </c>
      <c r="F14" s="16" t="s">
        <v>52</v>
      </c>
      <c r="G14" s="16"/>
      <c r="H14" s="17"/>
      <c r="I14" s="51" t="str">
        <f>_xlfn.DISPIMG("ID_617E8C80A7224408BD0CC7226BF635CC",1)</f>
        <v>=DISPIMG("ID_617E8C80A7224408BD0CC7226BF635CC",1)</v>
      </c>
      <c r="J14" s="55" t="s">
        <v>53</v>
      </c>
    </row>
    <row r="15" ht="120" customHeight="1" spans="1:10">
      <c r="A15" s="13">
        <v>11</v>
      </c>
      <c r="B15" s="14" t="s">
        <v>54</v>
      </c>
      <c r="C15" s="12" t="s">
        <v>43</v>
      </c>
      <c r="D15" s="15" t="s">
        <v>55</v>
      </c>
      <c r="E15" s="16">
        <v>4</v>
      </c>
      <c r="F15" s="16" t="s">
        <v>45</v>
      </c>
      <c r="G15" s="16"/>
      <c r="H15" s="17"/>
      <c r="I15" s="51" t="str">
        <f>_xlfn.DISPIMG("ID_8A05D87A8FCB4A9CB100C40732089BF0",1)</f>
        <v>=DISPIMG("ID_8A05D87A8FCB4A9CB100C40732089BF0",1)</v>
      </c>
      <c r="J15" s="52" t="s">
        <v>56</v>
      </c>
    </row>
    <row r="16" ht="120" customHeight="1" spans="1:10">
      <c r="A16" s="13">
        <v>12</v>
      </c>
      <c r="B16" s="14" t="s">
        <v>57</v>
      </c>
      <c r="C16" s="12" t="s">
        <v>58</v>
      </c>
      <c r="D16" s="19" t="s">
        <v>59</v>
      </c>
      <c r="E16" s="20">
        <v>2</v>
      </c>
      <c r="F16" s="20" t="s">
        <v>23</v>
      </c>
      <c r="G16" s="20"/>
      <c r="H16" s="17"/>
      <c r="I16" s="51" t="str">
        <f>_xlfn.DISPIMG("ID_2FB7FA9CCD3F44FDB086854453FAF9DF",1)</f>
        <v>=DISPIMG("ID_2FB7FA9CCD3F44FDB086854453FAF9DF",1)</v>
      </c>
      <c r="J16" s="52" t="s">
        <v>60</v>
      </c>
    </row>
    <row r="17" ht="130" customHeight="1" spans="1:10">
      <c r="A17" s="13">
        <v>13</v>
      </c>
      <c r="B17" s="21" t="s">
        <v>61</v>
      </c>
      <c r="C17" s="12" t="s">
        <v>58</v>
      </c>
      <c r="D17" s="19" t="s">
        <v>62</v>
      </c>
      <c r="E17" s="20">
        <v>15</v>
      </c>
      <c r="F17" s="20" t="s">
        <v>45</v>
      </c>
      <c r="G17" s="20"/>
      <c r="H17" s="17"/>
      <c r="I17" s="51" t="str">
        <f>_xlfn.DISPIMG("ID_D606397F668E4194B2528EEC73C0ED01",1)</f>
        <v>=DISPIMG("ID_D606397F668E4194B2528EEC73C0ED01",1)</v>
      </c>
      <c r="J17" s="54" t="s">
        <v>63</v>
      </c>
    </row>
    <row r="18" ht="120" customHeight="1" spans="1:10">
      <c r="A18" s="13">
        <v>14</v>
      </c>
      <c r="B18" s="21" t="s">
        <v>64</v>
      </c>
      <c r="C18" s="12" t="s">
        <v>65</v>
      </c>
      <c r="D18" s="19" t="s">
        <v>66</v>
      </c>
      <c r="E18" s="20">
        <v>15</v>
      </c>
      <c r="F18" s="20" t="s">
        <v>67</v>
      </c>
      <c r="G18" s="20"/>
      <c r="H18" s="17"/>
      <c r="I18" s="51" t="str">
        <f>_xlfn.DISPIMG("ID_AA262ECE42444BAF95A5DA60AB98304C",1)</f>
        <v>=DISPIMG("ID_AA262ECE42444BAF95A5DA60AB98304C",1)</v>
      </c>
      <c r="J18" s="54" t="s">
        <v>68</v>
      </c>
    </row>
    <row r="19" ht="120" customHeight="1" spans="1:10">
      <c r="A19" s="13">
        <v>15</v>
      </c>
      <c r="B19" s="21" t="s">
        <v>69</v>
      </c>
      <c r="C19" s="12" t="s">
        <v>70</v>
      </c>
      <c r="D19" s="19" t="s">
        <v>71</v>
      </c>
      <c r="E19" s="20">
        <v>10</v>
      </c>
      <c r="F19" s="20" t="s">
        <v>45</v>
      </c>
      <c r="G19" s="20"/>
      <c r="H19" s="17"/>
      <c r="I19" s="51" t="str">
        <f>_xlfn.DISPIMG("ID_974A3B65E7C84B5881C39CAA7D8C66DE",1)</f>
        <v>=DISPIMG("ID_974A3B65E7C84B5881C39CAA7D8C66DE",1)</v>
      </c>
      <c r="J19" s="55" t="s">
        <v>72</v>
      </c>
    </row>
    <row r="20" ht="127" customHeight="1" spans="1:10">
      <c r="A20" s="13">
        <v>16</v>
      </c>
      <c r="B20" s="21" t="s">
        <v>73</v>
      </c>
      <c r="C20" s="12" t="s">
        <v>74</v>
      </c>
      <c r="D20" s="19" t="s">
        <v>75</v>
      </c>
      <c r="E20" s="20">
        <v>4</v>
      </c>
      <c r="F20" s="20" t="s">
        <v>27</v>
      </c>
      <c r="G20" s="20"/>
      <c r="H20" s="17"/>
      <c r="I20" s="51" t="str">
        <f>_xlfn.DISPIMG("ID_F9AD71719BF244A3883E2565A3183846",1)</f>
        <v>=DISPIMG("ID_F9AD71719BF244A3883E2565A3183846",1)</v>
      </c>
      <c r="J20" s="56" t="s">
        <v>76</v>
      </c>
    </row>
    <row r="21" ht="112" customHeight="1" spans="1:10">
      <c r="A21" s="13">
        <v>17</v>
      </c>
      <c r="B21" s="21" t="s">
        <v>77</v>
      </c>
      <c r="C21" s="12" t="s">
        <v>78</v>
      </c>
      <c r="D21" s="19" t="s">
        <v>79</v>
      </c>
      <c r="E21" s="20">
        <v>5</v>
      </c>
      <c r="F21" s="20" t="s">
        <v>45</v>
      </c>
      <c r="G21" s="20"/>
      <c r="H21" s="17"/>
      <c r="I21" s="51" t="str">
        <f>_xlfn.DISPIMG("ID_1D4F23ABD1D64F10A540CED632B4F59B",1)</f>
        <v>=DISPIMG("ID_1D4F23ABD1D64F10A540CED632B4F59B",1)</v>
      </c>
      <c r="J21" s="57" t="s">
        <v>80</v>
      </c>
    </row>
    <row r="22" ht="37" customHeight="1" spans="1:10">
      <c r="A22" s="22" t="s">
        <v>81</v>
      </c>
      <c r="B22" s="23"/>
      <c r="C22" s="23"/>
      <c r="D22" s="24"/>
      <c r="E22" s="25"/>
      <c r="F22" s="26"/>
      <c r="G22" s="27"/>
      <c r="H22" s="28"/>
      <c r="I22" s="58"/>
      <c r="J22" s="59"/>
    </row>
    <row r="23" ht="114" customHeight="1" spans="1:10">
      <c r="A23" s="29" t="s">
        <v>82</v>
      </c>
      <c r="B23" s="30"/>
      <c r="C23" s="30"/>
      <c r="D23" s="30"/>
      <c r="E23" s="30"/>
      <c r="F23" s="30"/>
      <c r="G23" s="30"/>
      <c r="H23" s="30"/>
      <c r="I23" s="60" t="s">
        <v>83</v>
      </c>
      <c r="J23" s="61"/>
    </row>
    <row r="24" ht="37" customHeight="1" spans="1:10">
      <c r="A24" s="10" t="s">
        <v>84</v>
      </c>
      <c r="B24" s="11"/>
      <c r="C24" s="11"/>
      <c r="D24" s="11"/>
      <c r="E24" s="11"/>
      <c r="F24" s="11"/>
      <c r="G24" s="11"/>
      <c r="H24" s="11"/>
      <c r="I24" s="11"/>
      <c r="J24" s="49"/>
    </row>
    <row r="25" ht="34" customHeight="1" spans="1:10">
      <c r="A25" s="31" t="s">
        <v>5</v>
      </c>
      <c r="B25" s="31" t="s">
        <v>85</v>
      </c>
      <c r="C25" s="32" t="s">
        <v>86</v>
      </c>
      <c r="D25" s="33"/>
      <c r="E25" s="33"/>
      <c r="F25" s="33"/>
      <c r="G25" s="33"/>
      <c r="H25" s="33"/>
      <c r="I25" s="33"/>
      <c r="J25" s="62"/>
    </row>
    <row r="26" ht="42" customHeight="1" spans="1:10">
      <c r="A26" s="10" t="s">
        <v>87</v>
      </c>
      <c r="B26" s="11"/>
      <c r="C26" s="11"/>
      <c r="D26" s="11"/>
      <c r="E26" s="11"/>
      <c r="F26" s="11"/>
      <c r="G26" s="11"/>
      <c r="H26" s="11"/>
      <c r="I26" s="11"/>
      <c r="J26" s="49"/>
    </row>
    <row r="27" s="1" customFormat="1" ht="33" customHeight="1" spans="1:10">
      <c r="A27" s="34">
        <v>1</v>
      </c>
      <c r="B27" s="35" t="s">
        <v>88</v>
      </c>
      <c r="C27" s="36" t="s">
        <v>89</v>
      </c>
      <c r="D27" s="37"/>
      <c r="E27" s="37"/>
      <c r="F27" s="37"/>
      <c r="G27" s="37"/>
      <c r="H27" s="37"/>
      <c r="I27" s="37"/>
      <c r="J27" s="63"/>
    </row>
    <row r="28" s="1" customFormat="1" ht="44" customHeight="1" spans="1:10">
      <c r="A28" s="34">
        <v>2</v>
      </c>
      <c r="B28" s="35" t="s">
        <v>90</v>
      </c>
      <c r="C28" s="36" t="s">
        <v>91</v>
      </c>
      <c r="D28" s="37"/>
      <c r="E28" s="37"/>
      <c r="F28" s="37"/>
      <c r="G28" s="37"/>
      <c r="H28" s="37"/>
      <c r="I28" s="37"/>
      <c r="J28" s="63"/>
    </row>
    <row r="29" s="1" customFormat="1" ht="49" customHeight="1" spans="1:10">
      <c r="A29" s="34">
        <v>3</v>
      </c>
      <c r="B29" s="35" t="s">
        <v>92</v>
      </c>
      <c r="C29" s="36" t="s">
        <v>93</v>
      </c>
      <c r="D29" s="37"/>
      <c r="E29" s="37"/>
      <c r="F29" s="37"/>
      <c r="G29" s="37"/>
      <c r="H29" s="37"/>
      <c r="I29" s="37"/>
      <c r="J29" s="63"/>
    </row>
    <row r="30" ht="48" customHeight="1" spans="1:10">
      <c r="A30" s="10" t="s">
        <v>94</v>
      </c>
      <c r="B30" s="11"/>
      <c r="C30" s="11"/>
      <c r="D30" s="11"/>
      <c r="E30" s="11"/>
      <c r="F30" s="11"/>
      <c r="G30" s="11"/>
      <c r="H30" s="11"/>
      <c r="I30" s="11"/>
      <c r="J30" s="49"/>
    </row>
    <row r="31" ht="32" customHeight="1" spans="1:10">
      <c r="A31" s="38">
        <v>1</v>
      </c>
      <c r="B31" s="38" t="s">
        <v>95</v>
      </c>
      <c r="C31" s="39" t="s">
        <v>96</v>
      </c>
      <c r="D31" s="40"/>
      <c r="E31" s="40"/>
      <c r="F31" s="40"/>
      <c r="G31" s="40"/>
      <c r="H31" s="40"/>
      <c r="I31" s="40"/>
      <c r="J31" s="64"/>
    </row>
    <row r="32" ht="49" customHeight="1" spans="1:10">
      <c r="A32" s="41"/>
      <c r="B32" s="41"/>
      <c r="C32" s="39" t="s">
        <v>97</v>
      </c>
      <c r="D32" s="40"/>
      <c r="E32" s="40"/>
      <c r="F32" s="40"/>
      <c r="G32" s="40"/>
      <c r="H32" s="40"/>
      <c r="I32" s="40"/>
      <c r="J32" s="64"/>
    </row>
    <row r="33" ht="34" customHeight="1" spans="1:10">
      <c r="A33" s="41"/>
      <c r="B33" s="41"/>
      <c r="C33" s="39" t="s">
        <v>98</v>
      </c>
      <c r="D33" s="40"/>
      <c r="E33" s="40"/>
      <c r="F33" s="40"/>
      <c r="G33" s="40"/>
      <c r="H33" s="40"/>
      <c r="I33" s="40"/>
      <c r="J33" s="64"/>
    </row>
    <row r="34" ht="32" customHeight="1" spans="1:10">
      <c r="A34" s="42"/>
      <c r="B34" s="42"/>
      <c r="C34" s="39" t="s">
        <v>99</v>
      </c>
      <c r="D34" s="40"/>
      <c r="E34" s="40"/>
      <c r="F34" s="40"/>
      <c r="G34" s="40"/>
      <c r="H34" s="40"/>
      <c r="I34" s="40"/>
      <c r="J34" s="64"/>
    </row>
    <row r="35" ht="50" customHeight="1" spans="1:10">
      <c r="A35" s="43">
        <v>2</v>
      </c>
      <c r="B35" s="43" t="s">
        <v>100</v>
      </c>
      <c r="C35" s="39" t="s">
        <v>101</v>
      </c>
      <c r="D35" s="40"/>
      <c r="E35" s="40"/>
      <c r="F35" s="40"/>
      <c r="G35" s="40"/>
      <c r="H35" s="40"/>
      <c r="I35" s="40"/>
      <c r="J35" s="64"/>
    </row>
    <row r="36" ht="41" customHeight="1" spans="1:10">
      <c r="A36" s="38">
        <v>3</v>
      </c>
      <c r="B36" s="43" t="s">
        <v>102</v>
      </c>
      <c r="C36" s="39" t="s">
        <v>103</v>
      </c>
      <c r="D36" s="40"/>
      <c r="E36" s="40"/>
      <c r="F36" s="40"/>
      <c r="G36" s="40"/>
      <c r="H36" s="40"/>
      <c r="I36" s="40"/>
      <c r="J36" s="64"/>
    </row>
    <row r="37" ht="221" customHeight="1" spans="1:10">
      <c r="A37" s="42"/>
      <c r="B37" s="43"/>
      <c r="C37" s="39" t="s">
        <v>104</v>
      </c>
      <c r="D37" s="40"/>
      <c r="E37" s="40"/>
      <c r="F37" s="40"/>
      <c r="G37" s="40"/>
      <c r="H37" s="40"/>
      <c r="I37" s="40"/>
      <c r="J37" s="64"/>
    </row>
    <row r="38" ht="43" customHeight="1" spans="1:10">
      <c r="A38" s="43">
        <v>4</v>
      </c>
      <c r="B38" s="43" t="s">
        <v>105</v>
      </c>
      <c r="C38" s="39" t="s">
        <v>106</v>
      </c>
      <c r="D38" s="40"/>
      <c r="E38" s="40"/>
      <c r="F38" s="40"/>
      <c r="G38" s="40"/>
      <c r="H38" s="40"/>
      <c r="I38" s="40"/>
      <c r="J38" s="64"/>
    </row>
    <row r="39" ht="44" customHeight="1" spans="1:10">
      <c r="A39" s="38">
        <v>5</v>
      </c>
      <c r="B39" s="43" t="s">
        <v>107</v>
      </c>
      <c r="C39" s="39" t="s">
        <v>108</v>
      </c>
      <c r="D39" s="40"/>
      <c r="E39" s="40"/>
      <c r="F39" s="40"/>
      <c r="G39" s="40"/>
      <c r="H39" s="40"/>
      <c r="I39" s="40"/>
      <c r="J39" s="64"/>
    </row>
    <row r="40" ht="53" customHeight="1" spans="1:10">
      <c r="A40" s="42"/>
      <c r="B40" s="43"/>
      <c r="C40" s="39" t="s">
        <v>109</v>
      </c>
      <c r="D40" s="40"/>
      <c r="E40" s="40"/>
      <c r="F40" s="40"/>
      <c r="G40" s="40"/>
      <c r="H40" s="40"/>
      <c r="I40" s="40"/>
      <c r="J40" s="64"/>
    </row>
    <row r="41" ht="36" customHeight="1" spans="1:10">
      <c r="A41" s="43">
        <v>6</v>
      </c>
      <c r="B41" s="43" t="s">
        <v>110</v>
      </c>
      <c r="C41" s="39" t="s">
        <v>111</v>
      </c>
      <c r="D41" s="40"/>
      <c r="E41" s="40"/>
      <c r="F41" s="40"/>
      <c r="G41" s="40"/>
      <c r="H41" s="40"/>
      <c r="I41" s="40"/>
      <c r="J41" s="64"/>
    </row>
    <row r="42" ht="83" customHeight="1" spans="1:10">
      <c r="A42" s="44" t="s">
        <v>112</v>
      </c>
      <c r="B42" s="45"/>
      <c r="C42" s="45"/>
      <c r="D42" s="45"/>
      <c r="E42" s="45"/>
      <c r="F42" s="45"/>
      <c r="G42" s="45"/>
      <c r="H42" s="45"/>
      <c r="I42" s="45"/>
      <c r="J42" s="65"/>
    </row>
  </sheetData>
  <mergeCells count="34">
    <mergeCell ref="A1:J1"/>
    <mergeCell ref="A2:B2"/>
    <mergeCell ref="C2:F2"/>
    <mergeCell ref="G2:H2"/>
    <mergeCell ref="I2:J2"/>
    <mergeCell ref="A3:J3"/>
    <mergeCell ref="A22:D22"/>
    <mergeCell ref="A23:H23"/>
    <mergeCell ref="I23:J23"/>
    <mergeCell ref="A24:J24"/>
    <mergeCell ref="C25:J25"/>
    <mergeCell ref="A26:J26"/>
    <mergeCell ref="C27:J27"/>
    <mergeCell ref="C28:J28"/>
    <mergeCell ref="C29:J29"/>
    <mergeCell ref="A30:J30"/>
    <mergeCell ref="C31:J31"/>
    <mergeCell ref="C32:J32"/>
    <mergeCell ref="C33:J33"/>
    <mergeCell ref="C34:J34"/>
    <mergeCell ref="C35:J35"/>
    <mergeCell ref="C36:J36"/>
    <mergeCell ref="C37:J37"/>
    <mergeCell ref="C38:J38"/>
    <mergeCell ref="C39:J39"/>
    <mergeCell ref="C40:J40"/>
    <mergeCell ref="C41:J41"/>
    <mergeCell ref="A42:J42"/>
    <mergeCell ref="A31:A34"/>
    <mergeCell ref="A36:A37"/>
    <mergeCell ref="A39:A40"/>
    <mergeCell ref="B31:B34"/>
    <mergeCell ref="B36:B37"/>
    <mergeCell ref="B39:B40"/>
  </mergeCells>
  <hyperlinks>
    <hyperlink ref="J10" r:id="rId1" display="https://detail.tmall.com/item.htm?id=584801683058&amp;mi_id=0000QFikU3gBmo5MZaQUyw7Vyt6A7K2fgRdo9vYYRpbSi80&amp;skuId=4911291291233&amp;spm=a21xtw.29978516.0.0&amp;xxc=shop" tooltip="https://detail.tmall.com/item.htm?id=584801683058&amp;mi_id=0000QFikU3gBmo5MZaQUyw7Vyt6A7K2fgRdo9vYYRpbSi80&amp;skuId=4911291291233&amp;spm=a21xtw.29978516.0.0&amp;xxc=shop"/>
    <hyperlink ref="J14" r:id="rId2" display="https://item.jd.com/100163915386.html?pcdk=lV4c8bBAxQ2fVk3O1eqsAcMT6ucHiDzYN_CsdJMFDL-Nb7hwsttJqYBlQuz4QS0E.rQ4a.tlbT#switch-sku" tooltip="https://item.jd.com/100163915386.html?pcdk=lV4c8bBAxQ2fVk3O1eqsAcMT6ucHiDzYN_CsdJMFDL-Nb7hwsttJqYBlQuz4QS0E.rQ4a.tlbT#switch-sku"/>
    <hyperlink ref="J11" r:id="rId3" display="https://item.jd.com/100036957817.html?pcdk=nVXITkGUERciiM5hz-p50I_jHIcERCQNBsxU51mdlZFFdrHJtYohslPTxq_qalVV.rQ4a.tlbT#switch-sku" tooltip="https://item.jd.com/100036957817.html?pcdk=nVXITkGUERciiM5hz-p50I_jHIcERCQNBsxU51mdlZFFdrHJtYohslPTxq_qalVV.rQ4a.tlbT#switch-sku"/>
    <hyperlink ref="J19" r:id="rId4" display="https://detail.tmall.com/item.htm?app=chrome&amp;bxsign=scdgSTQQE32079M0RMPP7lR4S4NoW7yIvYUzhW0TSOhom2_TlUcfH4LmNvWSwNnSRo-puEmYNEeCg1IvHjo61FuL2ja-n7jXsk36s4kOmxVk20X8h-roHaMeD_7LDzXUl0a&amp;cpp=1&amp;id=1031302389145&amp;price=8.8&amp;shareUniqueId=36200294617&amp;share_crt_v=1&amp;shareurl=true&amp;short_name=h.R583N6XXbb6e9b7&amp;sourceType=item%2Citem&amp;sp_tk=QU9JQjVDeUN2NVE%3D&amp;spm=a2159r.13376460.0.0&amp;suid=8611ba4d-2c49-4919-b77a-7f3b08180f11&amp;tbSocialPopKey=shareItem&amp;tk=AOIB5CyCv5Q&amp;un=d43fd83280caa2b54b68d5f77a161062&amp;un_site=0&amp;ut_sk=1.ZySih4u%2BTI4DAHmZEBBaDaaG_21646297_1780022738341.Copy.1&amp;wxsign=tbwhCTq4qeKCdMyq5eXtpw0EUQv0F6tAH1mqvkwi-OnsKQPOmYpofmcrpXV4LPTpAt1gVQ4-vsCGwNtHcg-kM0prWZ8lIKtg1UelD2qWR2QCW5X-PT5LTXKJXu__JT-8Bae&amp;skuId=6043459360774" tooltip="https://detail.tmall.com/item.htm?app=chrome&amp;bxsign=scdgSTQQE32079M0RMPP7lR4S4NoW7yIvYUzhW0TSOhom2_TlUcfH4LmNvWSwNnSRo-puEmYNEeCg1IvHjo61FuL2ja-n7jXsk36s4kOmxVk20X8h-roHaMeD_7LDzXUl0a&amp;cpp=1&amp;id=1031302389145&amp;price=8.8&amp;shareUniqueId=36200294617&amp;share_crt_v="/>
    <hyperlink ref="J20" r:id="rId5" display="https://detail.tmall.com/item.htm?from=cart&amp;id=645989289429&amp;mi_id=0000dvsgBNGLbd7742D1Rz_GVjwiWRgzPQQvuQSqjVQG-pg&amp;skuId=4657509853995&amp;spm=a1z0d.6639537%2F202410.item.d645989289429.67217484lilHIo&amp;upStreamPrice=19100"/>
    <hyperlink ref="J6" r:id="rId6" display="https://item.jd.com/1703357850.html?pcdk=M_Yj7NcQ9GXzbeOr3SGC9i6yq1FcekysER7XawLmkbU=.M8AW.sbc1" tooltip="https://item.jd.com/1703357850.html?pcdk=M_Yj7NcQ9GXzbeOr3SGC9i6yq1FcekysER7XawLmkbU=.M8AW.sbc1"/>
    <hyperlink ref="J17" r:id="rId7" display="https://item.jd.com/10160374318628.html?pcdk=NFLJK77MN74iwO7ZkkDXl1S5eaE8-wY7RV7dICAJGMxdzDAEZPhbXhEciyojoGt-.3z6a.aI3x&amp;spmTag=YTAyMTkuYjAwMjM1Ni5jMDAwMDcyMTAua2V5d29yZF9lbnRlciU0MDE3ODA0MDI1MzcyMDklMjMxNzc1NzI0ODExMzkyMTcyNjM3OTc2MCUyMzU5MzczODM2NyUyQ2EwMjQwLmIwMDI0OTMuYzAwMDA0MDI3LjIlMjNza3VfY2FyZCU0MDE3ODA0MDU5NTMwOTUlMjMxNzc1NzI0ODExMzkyMTcyNjM3OTc2MCUyMzE5OTU4Mjk3NDM"/>
    <hyperlink ref="J18" r:id="rId8" display="https://item.jd.com/100149711467.html?pcdk=CPeKJ8umWu0QEOL7obHLoVOlUMnYZHxqL0XqUPJ69Zg%3D.rQ4a.tlbT&amp;spmTag=YTAyMTkuYjAwMjM1Ni5jMDAwMDcyMTAua2V5d29yZF9lbnRlciU0MDE3ODA0MDI1MzcyMDklMjMxNzc1NzI0ODExMzkyMTcyNjM3OTc2MCUyMzU5MzczODM2NyUyQ2EwMjQwLmIwMDI0OTMuYzAwMDA0MDI3LjQ2JTIzc2t1X2NhcmQlNDAxNzgwNDA2NDYwMTYwJTIzMTc3NTcyNDgxMTM5MjE3MjYzNzk3NjAlMjM3Mjc4MDA0MTY#switch-sku"/>
    <hyperlink ref="J5" r:id="rId9" display="https://item.jd.com/68643523179.html?pcdk=cHL6yYbuR384BKBKCVkZIg1rL-ncuJ35B58cV4gVsUM=.M8AW.sbc1"/>
    <hyperlink ref="J7" r:id="rId10" display="https://item.jd.com/10101911027.html?pcdk=PpoYwhLL0DcxGmf7QDegyIeH348L_qm_LVhjxjw-t3Y=.M8AW.sbc1"/>
    <hyperlink ref="J8" r:id="rId11" display="https://item.jd.com/10298367206.html?pcdk=LYOAGDMTcp7q2vOalro8mb30tyqX6NxPuXRlmfKHmsA=.M8AW.sbc1"/>
    <hyperlink ref="J9" r:id="rId12" display="https://item.jd.com/1703488177.html?pcdk=mAf7f67TAboTQyd6-Sw0_tpGlEkCKLwQ2l3oqzJ4M5g=.3z6a.aI3x&amp;spmTag=YTAyNDAuYjAwMjQ5My5jMDAwMDQwMjcuMyUyM3NrdV9jYXJkJTQwMTc4MDQwMzg2MTU4NCUyMzE3NzU3MjQ4MTEzOTIxNzI2Mzc5NzYwJTIzODYzODkxMzk5"/>
    <hyperlink ref="J12" r:id="rId13" display="https://item.jd.com/10169917185161.html?pcdk=BG2tNQ_wP1iG3rYTpLqXlfAiMIrOtPd1ma7H_QPFjyoohVp4ciHWSJnQqJkoj_DC.rQ4a.tlbT#switch-sku"/>
    <hyperlink ref="J13" r:id="rId14" display="https://item.jd.com/4488944.html?pcdk=ExDGNBSDWuLDUpfML0YQ58MAhtISfSL5sIOBRIu2SBI%3D.rQ4a.tlbT#switch-sku"/>
    <hyperlink ref="J15" r:id="rId15" display="https://item.jd.com/10082281260096.html?pcdk=_2uugDKxENha2M561v9gp8A6FjxYbJyw6ZkvjI6dMBU=.M8AW.sbc1"/>
    <hyperlink ref="J16" r:id="rId16" display="https://item.jd.com/10160372694279.html?pcdk=jyAdPNi8P8gAVWvgtd5LK9jcOKvhEFrU4W8f0fJ91n5YonG1Cck7BR1J4cuVMQ2j.rQ4a.tlbT&amp;spmTag=YTAyMTkuYjAwMjM1Ni5jMDAwMDcyMTAua2V5d29yZF9lbnRlciU0MDE3ODA0MDI1MzcyMDklMjMxNzc1NzI0ODExMzkyMTcyNjM3OTc2MCUyMzU5MzczODM2NyUyQ2EwMjQwLmIwMDI0OTMuYzAwMDA0MDI3LjclMjNza3VfY2FyZCU0MDE3ODA0MDU2MTYwNTYlMjMxNzc1NzI0ODExMzkyMTcyNjM3OTc2MCUyMzg3NzEyMDEyMQ#switch-sku"/>
    <hyperlink ref="J21" r:id="rId17" display="https://item.jd.com/100221533223.html?pcdk=1ZBH5TU8gVX8bxmcZpT_izbrxsdXUnmISlv6rBCR_H8%3D.rQ4a.tlbT&amp;spmTag=YTAyMTkuYjAwMjM1Ni5jMDAwMDcyMTAua2V5d29yZF9lbnRlciU0MDE3ODA0MDI1MzcyMDklMjMxNzc1NzI0ODExMzkyMTcyNjM3OTc2MCUyMzU5MzczODM2NyUyQ2EwMjQwLmIwMDI0OTMuYzAwMDA0MDI3LjExJTIzc2t1X2NhcmQlNDAxNzgwNDA3Mjc5NjA4JTIzMTc3NTcyNDgxMTM5MjE3MjYzNzk3NjAlMjM2Njg3MzEyMTI#switch-sku"/>
  </hyperlinks>
  <pageMargins left="0.472222222222222" right="0.393055555555556" top="0.393055555555556" bottom="0.196527777777778" header="0.196527777777778" footer="0.118055555555556"/>
  <pageSetup paperSize="9" scale="51"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杨峰</cp:lastModifiedBy>
  <dcterms:created xsi:type="dcterms:W3CDTF">2024-12-17T07:50:00Z</dcterms:created>
  <dcterms:modified xsi:type="dcterms:W3CDTF">2026-06-04T02:16:57Z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97A06797C4234DEA8E2849656763057F_13</vt:lpwstr>
  </property>
  <property fmtid="{D5CDD505-2E9C-101B-9397-08002B2CF9AE}" pid="4" name="CalculationRule">
    <vt:i4>0</vt:i4>
  </property>
</Properties>
</file>